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D3FB720A-6C90-4CEB-A31D-CF0D58417C3C}" xr6:coauthVersionLast="47" xr6:coauthVersionMax="47" xr10:uidLastSave="{00000000-0000-0000-0000-000000000000}"/>
  <bookViews>
    <workbookView xWindow="-108" yWindow="-108" windowWidth="23256" windowHeight="12576" tabRatio="730" firstSheet="1" activeTab="1" xr2:uid="{00000000-000D-0000-FFFF-FFFF00000000}"/>
  </bookViews>
  <sheets>
    <sheet name="選択肢" sheetId="21" state="hidden" r:id="rId1"/>
    <sheet name="17号" sheetId="24" r:id="rId2"/>
    <sheet name="17号別紙" sheetId="25" r:id="rId3"/>
  </sheets>
  <externalReferences>
    <externalReference r:id="rId4"/>
    <externalReference r:id="rId5"/>
    <externalReference r:id="rId6"/>
    <externalReference r:id="rId7"/>
    <externalReference r:id="rId8"/>
  </externalReferences>
  <definedNames>
    <definedName name="_xlnm.Print_Area" localSheetId="1">'17号'!$B$2:$V$42</definedName>
    <definedName name="_xlnm.Print_Area" localSheetId="2">'17号別紙'!$B$2:$N$216</definedName>
    <definedName name="該当無し" localSheetId="0">選択肢!#REF!</definedName>
    <definedName name="該当無し">[1]選択肢!#REF!</definedName>
    <definedName name="業種リスト" localSheetId="0">[2]産業分類!$A$2:$T$2</definedName>
    <definedName name="業種リスト">[1]産業分類!$A$2:$T$2</definedName>
    <definedName name="種類">[3]基本!$F$173:$F$174</definedName>
    <definedName name="別1その2">[4]対策!$K$2:$K$9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25" l="1"/>
  <c r="M44" i="25"/>
  <c r="M42" i="25"/>
  <c r="M210" i="25"/>
  <c r="M209" i="25"/>
  <c r="M208" i="25"/>
  <c r="M207" i="25"/>
  <c r="M206" i="25"/>
  <c r="M205" i="25"/>
  <c r="J203" i="25"/>
  <c r="M202" i="25"/>
  <c r="M199" i="25"/>
  <c r="M198" i="25"/>
  <c r="M197" i="25"/>
  <c r="M196" i="25"/>
  <c r="M194" i="25"/>
  <c r="M193" i="25"/>
  <c r="M192" i="25"/>
  <c r="M191" i="25"/>
  <c r="M190" i="25"/>
  <c r="M189" i="25"/>
  <c r="M188" i="25"/>
  <c r="M187" i="25"/>
  <c r="M186" i="25"/>
  <c r="M184" i="25"/>
  <c r="M183" i="25"/>
  <c r="M182" i="25"/>
  <c r="M181" i="25"/>
  <c r="M180" i="25"/>
  <c r="M179" i="25"/>
  <c r="M178" i="25"/>
  <c r="M177" i="25"/>
  <c r="M176" i="25"/>
  <c r="M174" i="25"/>
  <c r="M173" i="25"/>
  <c r="M172" i="25"/>
  <c r="M171" i="25"/>
  <c r="M170" i="25"/>
  <c r="M169" i="25"/>
  <c r="M168" i="25"/>
  <c r="M167" i="25"/>
  <c r="J161" i="25"/>
  <c r="M160" i="25"/>
  <c r="M157" i="25"/>
  <c r="M156" i="25"/>
  <c r="M155" i="25"/>
  <c r="M158" i="25" s="1"/>
  <c r="M153" i="25"/>
  <c r="M152" i="25"/>
  <c r="M151" i="25"/>
  <c r="M150" i="25"/>
  <c r="M149" i="25"/>
  <c r="M148" i="25"/>
  <c r="M146" i="25"/>
  <c r="M145" i="25"/>
  <c r="M144" i="25"/>
  <c r="M143" i="25"/>
  <c r="M142" i="25"/>
  <c r="M141" i="25"/>
  <c r="M139" i="25"/>
  <c r="M138" i="25"/>
  <c r="M137" i="25"/>
  <c r="M136" i="25"/>
  <c r="M135" i="25"/>
  <c r="J129" i="25"/>
  <c r="M128" i="25"/>
  <c r="M125" i="25"/>
  <c r="M124" i="25"/>
  <c r="M123" i="25"/>
  <c r="M122" i="25"/>
  <c r="M120" i="25"/>
  <c r="M119" i="25"/>
  <c r="M118" i="25"/>
  <c r="M117" i="25"/>
  <c r="M116" i="25"/>
  <c r="M115" i="25"/>
  <c r="M114" i="25"/>
  <c r="M113" i="25"/>
  <c r="M112" i="25"/>
  <c r="M110" i="25"/>
  <c r="M109" i="25"/>
  <c r="M108" i="25"/>
  <c r="M107" i="25"/>
  <c r="M106" i="25"/>
  <c r="M105" i="25"/>
  <c r="M104" i="25"/>
  <c r="M103" i="25"/>
  <c r="M102" i="25"/>
  <c r="M100" i="25"/>
  <c r="M99" i="25"/>
  <c r="M98" i="25"/>
  <c r="M97" i="25"/>
  <c r="M96" i="25"/>
  <c r="M95" i="25"/>
  <c r="M94" i="25"/>
  <c r="M93" i="25"/>
  <c r="J87" i="25"/>
  <c r="M86" i="25"/>
  <c r="M83" i="25"/>
  <c r="M82" i="25"/>
  <c r="M81" i="25"/>
  <c r="M80" i="25"/>
  <c r="M78" i="25"/>
  <c r="M77" i="25"/>
  <c r="M76" i="25"/>
  <c r="M75" i="25"/>
  <c r="M74" i="25"/>
  <c r="M73" i="25"/>
  <c r="M72" i="25"/>
  <c r="M71" i="25"/>
  <c r="M70" i="25"/>
  <c r="M68" i="25"/>
  <c r="M67" i="25"/>
  <c r="M66" i="25"/>
  <c r="M65" i="25"/>
  <c r="M64" i="25"/>
  <c r="M63" i="25"/>
  <c r="M62" i="25"/>
  <c r="M61" i="25"/>
  <c r="M60" i="25"/>
  <c r="M58" i="25"/>
  <c r="M57" i="25"/>
  <c r="M56" i="25"/>
  <c r="M55" i="25"/>
  <c r="M54" i="25"/>
  <c r="M53" i="25"/>
  <c r="M52" i="25"/>
  <c r="M51" i="25"/>
  <c r="M39" i="25"/>
  <c r="M38" i="25"/>
  <c r="M37" i="25"/>
  <c r="M36" i="25"/>
  <c r="M34" i="25"/>
  <c r="M33" i="25"/>
  <c r="M32" i="25"/>
  <c r="M31" i="25"/>
  <c r="M30" i="25"/>
  <c r="M29" i="25"/>
  <c r="M28" i="25"/>
  <c r="M27" i="25"/>
  <c r="M26" i="25"/>
  <c r="M25" i="25"/>
  <c r="M23" i="25"/>
  <c r="M22" i="25"/>
  <c r="M21" i="25"/>
  <c r="M20" i="25"/>
  <c r="M19" i="25"/>
  <c r="M18" i="25"/>
  <c r="M17" i="25"/>
  <c r="M16" i="25"/>
  <c r="M15" i="25"/>
  <c r="M13" i="25"/>
  <c r="M12" i="25"/>
  <c r="M11" i="25"/>
  <c r="M10" i="25"/>
  <c r="M9" i="25"/>
  <c r="M8" i="25"/>
  <c r="M7" i="25"/>
  <c r="M6" i="25"/>
  <c r="M24" i="25" l="1"/>
  <c r="M79" i="25"/>
  <c r="M121" i="25"/>
  <c r="M140" i="25"/>
  <c r="M84" i="25"/>
  <c r="M154" i="25"/>
  <c r="M126" i="25"/>
  <c r="M147" i="25"/>
  <c r="M159" i="25" s="1"/>
  <c r="M161" i="25" s="1"/>
  <c r="M175" i="25"/>
  <c r="M201" i="25" s="1"/>
  <c r="M203" i="25" s="1"/>
  <c r="M185" i="25"/>
  <c r="M211" i="25"/>
  <c r="M35" i="25"/>
  <c r="M195" i="25"/>
  <c r="M59" i="25"/>
  <c r="M85" i="25" s="1"/>
  <c r="M87" i="25" s="1"/>
  <c r="M69" i="25"/>
  <c r="M101" i="25"/>
  <c r="M127" i="25" s="1"/>
  <c r="M129" i="25" s="1"/>
  <c r="M111" i="25"/>
  <c r="M200" i="25"/>
  <c r="M40" i="25"/>
  <c r="M14" i="25"/>
  <c r="M41" i="25" l="1"/>
  <c r="M43" i="25" l="1"/>
  <c r="M45" i="25" s="1"/>
  <c r="M213" i="25" s="1"/>
  <c r="M215" i="25"/>
  <c r="L23" i="24"/>
  <c r="L25" i="24" l="1"/>
  <c r="L24" i="24"/>
  <c r="I210" i="25"/>
  <c r="I209" i="25"/>
  <c r="I208" i="25"/>
  <c r="I207" i="25"/>
  <c r="I206" i="25"/>
  <c r="I205" i="25"/>
  <c r="I211" i="25" s="1"/>
  <c r="F203" i="25"/>
  <c r="I202" i="25"/>
  <c r="I199" i="25"/>
  <c r="I198" i="25"/>
  <c r="I197" i="25"/>
  <c r="I196" i="25"/>
  <c r="I194" i="25"/>
  <c r="I193" i="25"/>
  <c r="I192" i="25"/>
  <c r="I191" i="25"/>
  <c r="I190" i="25"/>
  <c r="I189" i="25"/>
  <c r="I188" i="25"/>
  <c r="I187" i="25"/>
  <c r="I186" i="25"/>
  <c r="I184" i="25"/>
  <c r="I183" i="25"/>
  <c r="I182" i="25"/>
  <c r="I181" i="25"/>
  <c r="I180" i="25"/>
  <c r="I179" i="25"/>
  <c r="I178" i="25"/>
  <c r="I177" i="25"/>
  <c r="I176" i="25"/>
  <c r="I174" i="25"/>
  <c r="I173" i="25"/>
  <c r="I172" i="25"/>
  <c r="I171" i="25"/>
  <c r="I170" i="25"/>
  <c r="I169" i="25"/>
  <c r="I168" i="25"/>
  <c r="I167" i="25"/>
  <c r="C163" i="25"/>
  <c r="F161" i="25"/>
  <c r="I160" i="25"/>
  <c r="I157" i="25"/>
  <c r="I156" i="25"/>
  <c r="I155" i="25"/>
  <c r="I153" i="25"/>
  <c r="I152" i="25"/>
  <c r="I151" i="25"/>
  <c r="I150" i="25"/>
  <c r="I149" i="25"/>
  <c r="I148" i="25"/>
  <c r="I146" i="25"/>
  <c r="I145" i="25"/>
  <c r="I144" i="25"/>
  <c r="I143" i="25"/>
  <c r="I142" i="25"/>
  <c r="I141" i="25"/>
  <c r="I139" i="25"/>
  <c r="I138" i="25"/>
  <c r="I137" i="25"/>
  <c r="I136" i="25"/>
  <c r="I135" i="25"/>
  <c r="C131" i="25"/>
  <c r="F129" i="25"/>
  <c r="I128" i="25"/>
  <c r="I125" i="25"/>
  <c r="I124" i="25"/>
  <c r="I123" i="25"/>
  <c r="I122" i="25"/>
  <c r="I120" i="25"/>
  <c r="I119" i="25"/>
  <c r="I118" i="25"/>
  <c r="I117" i="25"/>
  <c r="I116" i="25"/>
  <c r="I115" i="25"/>
  <c r="I114" i="25"/>
  <c r="I113" i="25"/>
  <c r="I112" i="25"/>
  <c r="I110" i="25"/>
  <c r="I109" i="25"/>
  <c r="I108" i="25"/>
  <c r="I107" i="25"/>
  <c r="I106" i="25"/>
  <c r="I105" i="25"/>
  <c r="I104" i="25"/>
  <c r="I103" i="25"/>
  <c r="I102" i="25"/>
  <c r="I100" i="25"/>
  <c r="I99" i="25"/>
  <c r="I98" i="25"/>
  <c r="I97" i="25"/>
  <c r="I96" i="25"/>
  <c r="I95" i="25"/>
  <c r="I94" i="25"/>
  <c r="I93" i="25"/>
  <c r="C89" i="25"/>
  <c r="F87" i="25"/>
  <c r="I86" i="25"/>
  <c r="I83" i="25"/>
  <c r="I82" i="25"/>
  <c r="I81" i="25"/>
  <c r="I80" i="25"/>
  <c r="I78" i="25"/>
  <c r="I77" i="25"/>
  <c r="I76" i="25"/>
  <c r="I75" i="25"/>
  <c r="I74" i="25"/>
  <c r="I73" i="25"/>
  <c r="I72" i="25"/>
  <c r="I71" i="25"/>
  <c r="I70" i="25"/>
  <c r="I68" i="25"/>
  <c r="I67" i="25"/>
  <c r="I66" i="25"/>
  <c r="I65" i="25"/>
  <c r="I64" i="25"/>
  <c r="I63" i="25"/>
  <c r="I62" i="25"/>
  <c r="I61" i="25"/>
  <c r="I60" i="25"/>
  <c r="I58" i="25"/>
  <c r="I57" i="25"/>
  <c r="I56" i="25"/>
  <c r="I55" i="25"/>
  <c r="I54" i="25"/>
  <c r="I53" i="25"/>
  <c r="I52" i="25"/>
  <c r="I51" i="25"/>
  <c r="C47" i="25"/>
  <c r="I42" i="25"/>
  <c r="I39" i="25"/>
  <c r="I38" i="25"/>
  <c r="I37" i="25"/>
  <c r="I36" i="25"/>
  <c r="I34" i="25"/>
  <c r="I33" i="25"/>
  <c r="I32" i="25"/>
  <c r="I31" i="25"/>
  <c r="I30" i="25"/>
  <c r="I29" i="25"/>
  <c r="I28" i="25"/>
  <c r="I27" i="25"/>
  <c r="I26" i="25"/>
  <c r="I25" i="25"/>
  <c r="I23" i="25"/>
  <c r="I22" i="25"/>
  <c r="I21" i="25"/>
  <c r="I20" i="25"/>
  <c r="I19" i="25"/>
  <c r="I18" i="25"/>
  <c r="I17" i="25"/>
  <c r="I16" i="25"/>
  <c r="I15" i="25"/>
  <c r="I13" i="25"/>
  <c r="I12" i="25"/>
  <c r="I11" i="25"/>
  <c r="I10" i="25"/>
  <c r="I9" i="25"/>
  <c r="I8" i="25"/>
  <c r="I7" i="25"/>
  <c r="I6" i="25"/>
  <c r="O2" i="25"/>
  <c r="I147" i="25" l="1"/>
  <c r="I175" i="25"/>
  <c r="I40" i="25"/>
  <c r="I84" i="25"/>
  <c r="I121" i="25"/>
  <c r="I126" i="25"/>
  <c r="I185" i="25"/>
  <c r="I158" i="25"/>
  <c r="I195" i="25"/>
  <c r="I154" i="25"/>
  <c r="I200" i="25"/>
  <c r="I140" i="25"/>
  <c r="I24" i="25"/>
  <c r="I35" i="25"/>
  <c r="I59" i="25"/>
  <c r="I69" i="25"/>
  <c r="I79" i="25"/>
  <c r="I101" i="25"/>
  <c r="I111" i="25"/>
  <c r="I14" i="25"/>
  <c r="I127" i="25" l="1"/>
  <c r="I129" i="25" s="1"/>
  <c r="I201" i="25"/>
  <c r="I203" i="25" s="1"/>
  <c r="I213" i="25" s="1"/>
  <c r="I85" i="25"/>
  <c r="I87" i="25" s="1"/>
  <c r="I159" i="25"/>
  <c r="I161" i="25" s="1"/>
  <c r="I41" i="25"/>
  <c r="I43" i="25" l="1"/>
  <c r="I45" i="25"/>
  <c r="I215" i="25" s="1"/>
</calcChain>
</file>

<file path=xl/sharedStrings.xml><?xml version="1.0" encoding="utf-8"?>
<sst xmlns="http://schemas.openxmlformats.org/spreadsheetml/2006/main" count="241" uniqueCount="141">
  <si>
    <t>日</t>
    <rPh sb="0" eb="1">
      <t>ヒ</t>
    </rPh>
    <phoneticPr fontId="1"/>
  </si>
  <si>
    <t>月</t>
    <rPh sb="0" eb="1">
      <t>ツキ</t>
    </rPh>
    <phoneticPr fontId="1"/>
  </si>
  <si>
    <t>年</t>
    <rPh sb="0" eb="1">
      <t>ネン</t>
    </rPh>
    <phoneticPr fontId="1"/>
  </si>
  <si>
    <t>区分</t>
    <rPh sb="0" eb="2">
      <t>クブン</t>
    </rPh>
    <phoneticPr fontId="1"/>
  </si>
  <si>
    <t>数量</t>
    <rPh sb="0" eb="2">
      <t>スウリョウ</t>
    </rPh>
    <phoneticPr fontId="1"/>
  </si>
  <si>
    <t>有</t>
    <rPh sb="0" eb="1">
      <t>アリ</t>
    </rPh>
    <phoneticPr fontId="1"/>
  </si>
  <si>
    <t>無</t>
    <rPh sb="0" eb="1">
      <t>ナ</t>
    </rPh>
    <phoneticPr fontId="1"/>
  </si>
  <si>
    <t>住所</t>
    <phoneticPr fontId="1"/>
  </si>
  <si>
    <t>助成対象外経費</t>
    <phoneticPr fontId="1"/>
  </si>
  <si>
    <t>諸経費　小計</t>
    <rPh sb="4" eb="5">
      <t>コ</t>
    </rPh>
    <phoneticPr fontId="1"/>
  </si>
  <si>
    <t>工事費　小計</t>
    <rPh sb="4" eb="5">
      <t>コ</t>
    </rPh>
    <phoneticPr fontId="1"/>
  </si>
  <si>
    <t>設備費　小計</t>
    <rPh sb="4" eb="5">
      <t>コ</t>
    </rPh>
    <phoneticPr fontId="1"/>
  </si>
  <si>
    <t>設計費　小計</t>
    <rPh sb="4" eb="5">
      <t>コ</t>
    </rPh>
    <phoneticPr fontId="1"/>
  </si>
  <si>
    <t>設計費</t>
    <rPh sb="0" eb="2">
      <t>セッケイ</t>
    </rPh>
    <rPh sb="2" eb="3">
      <t>ヒ</t>
    </rPh>
    <phoneticPr fontId="1"/>
  </si>
  <si>
    <t>設備費　</t>
    <phoneticPr fontId="1"/>
  </si>
  <si>
    <t>工事費　</t>
    <phoneticPr fontId="1"/>
  </si>
  <si>
    <t>諸経費　</t>
    <phoneticPr fontId="1"/>
  </si>
  <si>
    <t>諸経費</t>
    <rPh sb="0" eb="3">
      <t>ショケイヒ</t>
    </rPh>
    <phoneticPr fontId="1"/>
  </si>
  <si>
    <t>工事費</t>
    <rPh sb="0" eb="3">
      <t>コウジヒ</t>
    </rPh>
    <phoneticPr fontId="1"/>
  </si>
  <si>
    <t>設備費</t>
    <rPh sb="0" eb="2">
      <t>セツビ</t>
    </rPh>
    <rPh sb="2" eb="3">
      <t>ヒ</t>
    </rPh>
    <phoneticPr fontId="1"/>
  </si>
  <si>
    <t>単価［円］</t>
    <rPh sb="0" eb="2">
      <t>タンカ</t>
    </rPh>
    <rPh sb="3" eb="4">
      <t>エン</t>
    </rPh>
    <phoneticPr fontId="1"/>
  </si>
  <si>
    <t>経費［円］</t>
    <rPh sb="0" eb="2">
      <t>ケイヒ</t>
    </rPh>
    <phoneticPr fontId="1"/>
  </si>
  <si>
    <t>公益財団法人　東京都環境公社</t>
    <phoneticPr fontId="1"/>
  </si>
  <si>
    <t>※青色及び灰色のセルは、入力できません。</t>
    <rPh sb="2" eb="3">
      <t>イロ</t>
    </rPh>
    <rPh sb="3" eb="4">
      <t>オヨ</t>
    </rPh>
    <rPh sb="5" eb="7">
      <t>ハイイロ</t>
    </rPh>
    <phoneticPr fontId="1"/>
  </si>
  <si>
    <t>経費名称</t>
    <rPh sb="0" eb="2">
      <t>ケイヒ</t>
    </rPh>
    <rPh sb="2" eb="4">
      <t>メイショウ</t>
    </rPh>
    <phoneticPr fontId="1"/>
  </si>
  <si>
    <t>単位</t>
    <rPh sb="0" eb="2">
      <t>タンイ</t>
    </rPh>
    <phoneticPr fontId="1"/>
  </si>
  <si>
    <t>台</t>
    <rPh sb="0" eb="1">
      <t>ダイ</t>
    </rPh>
    <phoneticPr fontId="1"/>
  </si>
  <si>
    <t>水素製造能力</t>
    <rPh sb="0" eb="2">
      <t>スイソ</t>
    </rPh>
    <rPh sb="2" eb="4">
      <t>セイゾウ</t>
    </rPh>
    <rPh sb="4" eb="6">
      <t>ノウリョク</t>
    </rPh>
    <phoneticPr fontId="4"/>
  </si>
  <si>
    <t>相当蒸発量</t>
    <rPh sb="0" eb="2">
      <t>ソウトウ</t>
    </rPh>
    <rPh sb="2" eb="5">
      <t>ジョウハツリョウ</t>
    </rPh>
    <phoneticPr fontId="4"/>
  </si>
  <si>
    <r>
      <t>５Nm</t>
    </r>
    <r>
      <rPr>
        <vertAlign val="superscript"/>
        <sz val="12"/>
        <color theme="1"/>
        <rFont val="メイリオ"/>
        <family val="3"/>
        <charset val="128"/>
      </rPr>
      <t>3</t>
    </r>
    <r>
      <rPr>
        <sz val="12"/>
        <color theme="1"/>
        <rFont val="メイリオ"/>
        <family val="3"/>
        <charset val="128"/>
      </rPr>
      <t>/h超</t>
    </r>
    <rPh sb="6" eb="7">
      <t>コ</t>
    </rPh>
    <phoneticPr fontId="4"/>
  </si>
  <si>
    <t>1,000kg/ｈ超</t>
    <rPh sb="9" eb="10">
      <t>チョウ</t>
    </rPh>
    <phoneticPr fontId="4"/>
  </si>
  <si>
    <r>
      <t>５Nm</t>
    </r>
    <r>
      <rPr>
        <vertAlign val="superscript"/>
        <sz val="12"/>
        <color theme="1"/>
        <rFont val="メイリオ"/>
        <family val="3"/>
        <charset val="128"/>
      </rPr>
      <t>3</t>
    </r>
    <r>
      <rPr>
        <sz val="12"/>
        <color theme="1"/>
        <rFont val="メイリオ"/>
        <family val="3"/>
        <charset val="128"/>
      </rPr>
      <t>/h以下</t>
    </r>
    <rPh sb="6" eb="8">
      <t>イカ</t>
    </rPh>
    <phoneticPr fontId="4"/>
  </si>
  <si>
    <t>1,000kg/ｈ以下</t>
    <rPh sb="9" eb="11">
      <t>イカ</t>
    </rPh>
    <phoneticPr fontId="4"/>
  </si>
  <si>
    <t>機（器）</t>
    <rPh sb="0" eb="1">
      <t>キ</t>
    </rPh>
    <rPh sb="2" eb="3">
      <t>キ</t>
    </rPh>
    <phoneticPr fontId="1"/>
  </si>
  <si>
    <t>設置無し</t>
    <rPh sb="0" eb="2">
      <t>セッチ</t>
    </rPh>
    <rPh sb="2" eb="3">
      <t>ナ</t>
    </rPh>
    <phoneticPr fontId="4"/>
  </si>
  <si>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</si>
  <si>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</si>
  <si>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</si>
  <si>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</si>
  <si>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</si>
  <si>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</si>
  <si>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</si>
  <si>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</si>
  <si>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</si>
  <si>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</si>
  <si>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</si>
  <si>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4"/>
  </si>
  <si>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</si>
  <si>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</si>
  <si>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</si>
  <si>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</si>
  <si>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</si>
  <si>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</si>
  <si>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</si>
  <si>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r>
      <t xml:space="preserve"> 助成対象事業者
 連絡先</t>
    </r>
    <r>
      <rPr>
        <vertAlign val="superscript"/>
        <sz val="12"/>
        <rFont val="ＭＳ Ｐ明朝"/>
        <family val="1"/>
        <charset val="128"/>
      </rPr>
      <t>※</t>
    </r>
    <rPh sb="10" eb="13">
      <t>レンラクサキ</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</si>
  <si>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</si>
  <si>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</si>
  <si>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</si>
  <si>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</si>
  <si>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</si>
  <si>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</si>
  <si>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</si>
  <si>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</si>
  <si>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←プルダウンリストより、設置台数を選択すること。</t>
    <rPh sb="12" eb="14">
      <t>セッチ</t>
    </rPh>
    <rPh sb="14" eb="16">
      <t>ダイスウ</t>
    </rPh>
    <rPh sb="17" eb="19">
      <t>センタク</t>
    </rPh>
    <phoneticPr fontId="1"/>
  </si>
  <si>
    <t>←見積書等を元に、消費税等相当額を入力してください。</t>
    <rPh sb="1" eb="4">
      <t>ミツモリショ</t>
    </rPh>
    <rPh sb="4" eb="5">
      <t>トウ</t>
    </rPh>
    <rPh sb="6" eb="7">
      <t>モト</t>
    </rPh>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</si>
  <si>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</si>
  <si>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</si>
  <si>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</si>
  <si>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</si>
  <si>
    <t>Ver.1</t>
    <phoneticPr fontId="1"/>
  </si>
  <si>
    <t>モデルプラン種別</t>
    <rPh sb="6" eb="8">
      <t>シュベツ</t>
    </rPh>
    <phoneticPr fontId="1"/>
  </si>
  <si>
    <t>kW</t>
    <phoneticPr fontId="1"/>
  </si>
  <si>
    <t>　水素製造装置</t>
    <rPh sb="1" eb="3">
      <t>スイソ</t>
    </rPh>
    <rPh sb="3" eb="5">
      <t>セイゾウ</t>
    </rPh>
    <rPh sb="5" eb="7">
      <t>ソウチ</t>
    </rPh>
    <phoneticPr fontId="1"/>
  </si>
  <si>
    <t>製造量</t>
    <rPh sb="0" eb="3">
      <t>セイゾウリョウ</t>
    </rPh>
    <phoneticPr fontId="1"/>
  </si>
  <si>
    <t>　水素貯蔵設備</t>
    <phoneticPr fontId="4"/>
  </si>
  <si>
    <t>貯蔵量</t>
    <rPh sb="0" eb="3">
      <t>チョゾウリョウ</t>
    </rPh>
    <phoneticPr fontId="1"/>
  </si>
  <si>
    <t>　純水素型燃料電池</t>
    <rPh sb="1" eb="4">
      <t>ジュンスイソ</t>
    </rPh>
    <rPh sb="4" eb="5">
      <t>ガタ</t>
    </rPh>
    <rPh sb="5" eb="7">
      <t>ネンリョウ</t>
    </rPh>
    <rPh sb="7" eb="9">
      <t>デンチ</t>
    </rPh>
    <phoneticPr fontId="4"/>
  </si>
  <si>
    <t>利用量</t>
    <rPh sb="0" eb="3">
      <t>リヨウリョウ</t>
    </rPh>
    <phoneticPr fontId="1"/>
  </si>
  <si>
    <t>再エネ電力設備　助成対象経費</t>
    <rPh sb="3" eb="5">
      <t>デンリョク</t>
    </rPh>
    <phoneticPr fontId="1"/>
  </si>
  <si>
    <t>①再エネ電力設備の合計額［円］</t>
    <rPh sb="1" eb="2">
      <t>サイ</t>
    </rPh>
    <rPh sb="4" eb="6">
      <t>デンリョク</t>
    </rPh>
    <rPh sb="6" eb="8">
      <t>セツビ</t>
    </rPh>
    <rPh sb="9" eb="11">
      <t>ゴウケイ</t>
    </rPh>
    <rPh sb="11" eb="12">
      <t>ガク</t>
    </rPh>
    <phoneticPr fontId="1"/>
  </si>
  <si>
    <t>➁再エネ電力設備の国補助［円］</t>
    <phoneticPr fontId="1"/>
  </si>
  <si>
    <t>③助成対象経費［円］（ ① - ➁ ）</t>
    <rPh sb="1" eb="3">
      <t>ジョセイ</t>
    </rPh>
    <rPh sb="3" eb="7">
      <t>タイショウケイヒ</t>
    </rPh>
    <phoneticPr fontId="1"/>
  </si>
  <si>
    <t>④再エネ電力設備助成上限額［円］</t>
    <phoneticPr fontId="1"/>
  </si>
  <si>
    <t>⑤再エネ電力設備の助成金額（ ③または④ ）</t>
    <rPh sb="4" eb="6">
      <t>デンリョク</t>
    </rPh>
    <rPh sb="9" eb="11">
      <t>ジョセイ</t>
    </rPh>
    <rPh sb="11" eb="13">
      <t>キンガク</t>
    </rPh>
    <phoneticPr fontId="1"/>
  </si>
  <si>
    <t>単価［円］</t>
    <rPh sb="0" eb="2">
      <t>タンカ</t>
    </rPh>
    <phoneticPr fontId="1"/>
  </si>
  <si>
    <t>⑦本助成金以外の国等補助金の額［円］</t>
    <phoneticPr fontId="1"/>
  </si>
  <si>
    <t>水素製造設備（貯蔵設備含む）　助成対象経費</t>
    <rPh sb="0" eb="2">
      <t>スイソ</t>
    </rPh>
    <rPh sb="2" eb="4">
      <t>セイゾウ</t>
    </rPh>
    <rPh sb="4" eb="6">
      <t>セツビ</t>
    </rPh>
    <rPh sb="7" eb="9">
      <t>チョゾウ</t>
    </rPh>
    <rPh sb="9" eb="11">
      <t>セツビ</t>
    </rPh>
    <rPh sb="11" eb="12">
      <t>フク</t>
    </rPh>
    <phoneticPr fontId="1"/>
  </si>
  <si>
    <t>⑨水素製造設備の助成対象経費［円］</t>
    <rPh sb="1" eb="3">
      <t>スイソ</t>
    </rPh>
    <rPh sb="3" eb="5">
      <t>セイゾウ</t>
    </rPh>
    <rPh sb="5" eb="7">
      <t>セツビ</t>
    </rPh>
    <phoneticPr fontId="1"/>
  </si>
  <si>
    <t>⑩本助成金以外の国等補助金の額［円］</t>
    <phoneticPr fontId="1"/>
  </si>
  <si>
    <t>⑪水素製造設備の助成金額
（ ⑨ － ⑩）</t>
    <rPh sb="1" eb="7">
      <t>スイソセイゾウセツビ</t>
    </rPh>
    <rPh sb="8" eb="10">
      <t>ジョセイ</t>
    </rPh>
    <rPh sb="10" eb="12">
      <t>キンガク</t>
    </rPh>
    <phoneticPr fontId="1"/>
  </si>
  <si>
    <t>水素利用設備　助成対象経費</t>
    <rPh sb="2" eb="4">
      <t>リヨウ</t>
    </rPh>
    <rPh sb="4" eb="6">
      <t>セツビ</t>
    </rPh>
    <phoneticPr fontId="1"/>
  </si>
  <si>
    <t>⑫水素利用設備の助成対象経費［円］</t>
    <rPh sb="3" eb="5">
      <t>リヨウ</t>
    </rPh>
    <rPh sb="5" eb="7">
      <t>セツビ</t>
    </rPh>
    <phoneticPr fontId="1"/>
  </si>
  <si>
    <t>⑬本助成金以外の国等補助金の額［円］</t>
    <phoneticPr fontId="1"/>
  </si>
  <si>
    <t>⑭水素利用設備の助成金額
（ ⑫ － ⑬ ）</t>
    <rPh sb="3" eb="5">
      <t>リヨウ</t>
    </rPh>
    <rPh sb="5" eb="7">
      <t>セツビ</t>
    </rPh>
    <rPh sb="8" eb="10">
      <t>ジョセイ</t>
    </rPh>
    <rPh sb="10" eb="12">
      <t>キンガク</t>
    </rPh>
    <phoneticPr fontId="1"/>
  </si>
  <si>
    <t>その他設備　助成対象経費</t>
    <rPh sb="2" eb="3">
      <t>タ</t>
    </rPh>
    <rPh sb="3" eb="5">
      <t>セツビ</t>
    </rPh>
    <phoneticPr fontId="1"/>
  </si>
  <si>
    <t>⑮その他設備の助成対象経費［円］</t>
    <rPh sb="3" eb="4">
      <t>タ</t>
    </rPh>
    <rPh sb="4" eb="6">
      <t>セツビ</t>
    </rPh>
    <phoneticPr fontId="1"/>
  </si>
  <si>
    <t>⑯本助成金以外の国等補助金の額［円］</t>
    <phoneticPr fontId="1"/>
  </si>
  <si>
    <t>⑰その他設備の助成金額
（ ⑮ － ⑯）</t>
    <rPh sb="3" eb="4">
      <t>タ</t>
    </rPh>
    <rPh sb="4" eb="6">
      <t>セツビ</t>
    </rPh>
    <rPh sb="7" eb="9">
      <t>ジョセイ</t>
    </rPh>
    <rPh sb="9" eb="11">
      <t>キンガク</t>
    </rPh>
    <phoneticPr fontId="1"/>
  </si>
  <si>
    <t>⑱助成対象外設備経費合計</t>
    <phoneticPr fontId="1"/>
  </si>
  <si>
    <t>交付決定番号</t>
    <rPh sb="0" eb="6">
      <t>コウフケッテイバンゴウ</t>
    </rPh>
    <phoneticPr fontId="1"/>
  </si>
  <si>
    <t>交付決定額</t>
    <rPh sb="0" eb="5">
      <t>コウフケッテイガク</t>
    </rPh>
    <phoneticPr fontId="1"/>
  </si>
  <si>
    <r>
      <rPr>
        <sz val="18"/>
        <rFont val="ＭＳ Ｐ明朝"/>
        <family val="1"/>
        <charset val="128"/>
      </rPr>
      <t>円</t>
    </r>
    <r>
      <rPr>
        <sz val="12"/>
        <rFont val="ＭＳ Ｐ明朝"/>
        <family val="1"/>
        <charset val="128"/>
      </rPr>
      <t>　（交付決定通知書の額）</t>
    </r>
    <rPh sb="0" eb="1">
      <t>エン</t>
    </rPh>
    <rPh sb="3" eb="10">
      <t>コウフケッテイツウチショ</t>
    </rPh>
    <rPh sb="11" eb="12">
      <t>ガク</t>
    </rPh>
    <phoneticPr fontId="4"/>
  </si>
  <si>
    <t>変更前</t>
    <rPh sb="0" eb="3">
      <t>ヘンコウマエ</t>
    </rPh>
    <phoneticPr fontId="4"/>
  </si>
  <si>
    <t>変更後</t>
    <rPh sb="0" eb="3">
      <t>ヘンコウゴ</t>
    </rPh>
    <phoneticPr fontId="4"/>
  </si>
  <si>
    <t>助成対象経費　状況変更内訳書（2/5）</t>
    <phoneticPr fontId="1"/>
  </si>
  <si>
    <t>助成対象経費　状況変更内訳書（3/5）</t>
    <phoneticPr fontId="1"/>
  </si>
  <si>
    <t>助成対象経費　状況変更内訳書（4/5）</t>
    <phoneticPr fontId="1"/>
  </si>
  <si>
    <t>助成対象経費　状況変更内訳書（5/5）</t>
    <phoneticPr fontId="1"/>
  </si>
  <si>
    <t>変更後</t>
    <rPh sb="0" eb="2">
      <t>ヘンコウ</t>
    </rPh>
    <rPh sb="2" eb="3">
      <t>ゴ</t>
    </rPh>
    <phoneticPr fontId="4"/>
  </si>
  <si>
    <t>第17号様式（第22条関係）</t>
    <phoneticPr fontId="1"/>
  </si>
  <si>
    <t>実績報告書</t>
    <rPh sb="0" eb="2">
      <t>ジッセキ</t>
    </rPh>
    <rPh sb="2" eb="4">
      <t>ホウコク</t>
    </rPh>
    <phoneticPr fontId="4"/>
  </si>
  <si>
    <t>工事完了年月日</t>
    <rPh sb="0" eb="4">
      <t>コウジカンリョウ</t>
    </rPh>
    <rPh sb="4" eb="7">
      <t>ネンガッピ</t>
    </rPh>
    <phoneticPr fontId="4"/>
  </si>
  <si>
    <t>事業の内容</t>
    <rPh sb="0" eb="2">
      <t>ジギョウ</t>
    </rPh>
    <rPh sb="3" eb="5">
      <t>ナイヨウ</t>
    </rPh>
    <phoneticPr fontId="1"/>
  </si>
  <si>
    <t>添付書類</t>
    <rPh sb="0" eb="4">
      <t>テンプショルイ</t>
    </rPh>
    <phoneticPr fontId="1"/>
  </si>
  <si>
    <t xml:space="preserve"> 完了時の
 助成金交付申請額</t>
    <rPh sb="1" eb="4">
      <t>カンリョウジ</t>
    </rPh>
    <phoneticPr fontId="1"/>
  </si>
  <si>
    <t>第17号様式：別紙</t>
    <rPh sb="0" eb="1">
      <t>ダイ</t>
    </rPh>
    <rPh sb="3" eb="4">
      <t>ゴウ</t>
    </rPh>
    <rPh sb="4" eb="6">
      <t>ヨウシキ</t>
    </rPh>
    <rPh sb="7" eb="9">
      <t>ベッシ</t>
    </rPh>
    <phoneticPr fontId="1"/>
  </si>
  <si>
    <t>助成対象事業経費内訳書（1/5）</t>
    <phoneticPr fontId="1"/>
  </si>
  <si>
    <t>開始（変更）前</t>
    <rPh sb="0" eb="2">
      <t>カイシ</t>
    </rPh>
    <rPh sb="3" eb="5">
      <t>ヘンコウ</t>
    </rPh>
    <rPh sb="6" eb="7">
      <t>マエ</t>
    </rPh>
    <phoneticPr fontId="4"/>
  </si>
  <si>
    <t>開始（変更）後</t>
    <rPh sb="0" eb="2">
      <t>カイシ</t>
    </rPh>
    <rPh sb="3" eb="5">
      <t>ヘンコウ</t>
    </rPh>
    <rPh sb="6" eb="7">
      <t>ゴ</t>
    </rPh>
    <phoneticPr fontId="4"/>
  </si>
  <si>
    <t>名称</t>
    <rPh sb="0" eb="2">
      <t>メイショウ</t>
    </rPh>
    <phoneticPr fontId="1"/>
  </si>
  <si>
    <t>代表者名</t>
    <rPh sb="0" eb="3">
      <t>ダイヒョウシャ</t>
    </rPh>
    <rPh sb="3" eb="4">
      <t>メイ</t>
    </rPh>
    <phoneticPr fontId="1"/>
  </si>
  <si>
    <t>17号別紙シートより自動入力されます。</t>
    <rPh sb="2" eb="3">
      <t>ゴウ</t>
    </rPh>
    <rPh sb="3" eb="5">
      <t>ベッシ</t>
    </rPh>
    <rPh sb="10" eb="12">
      <t>ジドウ</t>
    </rPh>
    <rPh sb="12" eb="14">
      <t>ニュウリョク</t>
    </rPh>
    <phoneticPr fontId="1"/>
  </si>
  <si>
    <t>電力量</t>
    <rPh sb="0" eb="2">
      <t>デンリョク</t>
    </rPh>
    <rPh sb="2" eb="3">
      <t>リョウ</t>
    </rPh>
    <phoneticPr fontId="1"/>
  </si>
  <si>
    <t>N㎥/h</t>
    <phoneticPr fontId="1"/>
  </si>
  <si>
    <t>N㎥</t>
    <phoneticPr fontId="1"/>
  </si>
  <si>
    <t>ワンパッケージ　助成対象経費</t>
    <phoneticPr fontId="1"/>
  </si>
  <si>
    <t>⑥ワンパッケージの助成対象経費［円］</t>
    <phoneticPr fontId="1"/>
  </si>
  <si>
    <t>⑧ワンパッケージの助成金額
（ ⑥ － ⑦）</t>
    <rPh sb="9" eb="11">
      <t>ジョセイ</t>
    </rPh>
    <rPh sb="11" eb="13">
      <t>キンガク</t>
    </rPh>
    <phoneticPr fontId="1"/>
  </si>
  <si>
    <t>　再エネ電力設備</t>
    <rPh sb="4" eb="6">
      <t>デンリョク</t>
    </rPh>
    <rPh sb="6" eb="8">
      <t>セツビ</t>
    </rPh>
    <phoneticPr fontId="1"/>
  </si>
  <si>
    <t>←チェックリストより選択し、電力量を記載すること。</t>
    <rPh sb="10" eb="12">
      <t>センタク</t>
    </rPh>
    <rPh sb="14" eb="17">
      <t>デンリョクリョウ</t>
    </rPh>
    <rPh sb="18" eb="20">
      <t>キサイ</t>
    </rPh>
    <phoneticPr fontId="1"/>
  </si>
  <si>
    <t>←プルダウンリストより、設置有無、設置台数を選択すること。</t>
    <rPh sb="17" eb="19">
      <t>セッチ</t>
    </rPh>
    <rPh sb="19" eb="21">
      <t>ダイスウ</t>
    </rPh>
    <rPh sb="22" eb="24">
      <t>センタク</t>
    </rPh>
    <phoneticPr fontId="1"/>
  </si>
  <si>
    <t>⑲グリーン水素製造・利用の実機実装等支援事業　助成金交付申請額総計（  ⑤ ＋ ⑧ ＋ ⑪ ＋ ⑭ + ⑰ - ⑱）</t>
    <rPh sb="5" eb="9">
      <t>スイソセイゾウ</t>
    </rPh>
    <rPh sb="10" eb="12">
      <t>リヨウ</t>
    </rPh>
    <rPh sb="13" eb="20">
      <t>ジッキジッソウトウシエン</t>
    </rPh>
    <rPh sb="20" eb="22">
      <t>ジギョウ</t>
    </rPh>
    <rPh sb="23" eb="26">
      <t>ジョセイキン</t>
    </rPh>
    <rPh sb="26" eb="31">
      <t>コウフシンセイガク</t>
    </rPh>
    <phoneticPr fontId="1"/>
  </si>
  <si>
    <t>⑳消費税等相当額</t>
    <phoneticPr fontId="1"/>
  </si>
  <si>
    <t>㉑総工事金額（ ➀ + ⑥ ＋ ⑨ + ⑫ + ⑮ + ⑱ ）</t>
    <phoneticPr fontId="1"/>
  </si>
  <si>
    <t>一連の設備</t>
    <rPh sb="0" eb="2">
      <t>イチレン</t>
    </rPh>
    <rPh sb="3" eb="5">
      <t>セツビ</t>
    </rPh>
    <phoneticPr fontId="4"/>
  </si>
  <si>
    <t>再エネ電力設備</t>
    <rPh sb="0" eb="1">
      <t>サイ</t>
    </rPh>
    <rPh sb="3" eb="7">
      <t>デンリョクセツビ</t>
    </rPh>
    <phoneticPr fontId="4"/>
  </si>
  <si>
    <t>　　　　年　　月　　日付　都環公地温第　　号をもって交付決定した事業について、グリーン水素製造・利用の実機実装等支援事業助成金交付要綱（令和5年8月7日付5都環公地温第1808号）第22条第１項の規定に基づき、下記のとおり届け出ます。</t>
    <rPh sb="43" eb="47">
      <t>スイソセイゾウ</t>
    </rPh>
    <rPh sb="48" eb="50">
      <t>リヨウ</t>
    </rPh>
    <phoneticPr fontId="1"/>
  </si>
  <si>
    <t>　　再エネ電力設備設置　　　　再エネ電力契約　　　　　両方</t>
    <phoneticPr fontId="4"/>
  </si>
  <si>
    <t>　燃料電池車両等へ
　の水素供給設備</t>
    <rPh sb="1" eb="3">
      <t>ネンリョウ</t>
    </rPh>
    <rPh sb="3" eb="5">
      <t>デンチ</t>
    </rPh>
    <rPh sb="5" eb="7">
      <t>シャリョウ</t>
    </rPh>
    <rPh sb="7" eb="8">
      <t>トウ</t>
    </rPh>
    <rPh sb="12" eb="14">
      <t>スイソ</t>
    </rPh>
    <rPh sb="14" eb="18">
      <t>キョウキュウセツビ</t>
    </rPh>
    <phoneticPr fontId="1"/>
  </si>
  <si>
    <t>　水素専焼温水発生機</t>
    <rPh sb="1" eb="3">
      <t>スイソ</t>
    </rPh>
    <rPh sb="3" eb="5">
      <t>センショウ</t>
    </rPh>
    <rPh sb="5" eb="7">
      <t>オンスイ</t>
    </rPh>
    <rPh sb="7" eb="10">
      <t>ハッセイキ</t>
    </rPh>
    <phoneticPr fontId="1"/>
  </si>
  <si>
    <r>
      <t>　水素燃料ボイラー</t>
    </r>
    <r>
      <rPr>
        <sz val="9"/>
        <rFont val="ＭＳ Ｐ明朝"/>
        <family val="1"/>
        <charset val="128"/>
      </rPr>
      <t>（専焼）</t>
    </r>
    <rPh sb="1" eb="3">
      <t>スイソ</t>
    </rPh>
    <rPh sb="3" eb="5">
      <t>ネンリョウ</t>
    </rPh>
    <rPh sb="10" eb="12">
      <t>センショウ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</si>
</sst>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0_ "/>
    <numFmt numFmtId="179" formatCode="#,##0_);\(#,##0\)"/>
  </numFmts>
  <fonts count="2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color theme="0" tint="-4.9989318521683403E-2"/>
      <name val="ＭＳ Ｐ明朝"/>
      <family val="1"/>
      <charset val="128"/>
    </font>
    <font>
      <sz val="11"/>
      <color theme="1"/>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22"/>
      <color theme="1"/>
      <name val="ＭＳ Ｐ明朝"/>
      <family val="1"/>
      <charset val="128"/>
    </font>
    <font>
      <sz val="14"/>
      <name val="メイリオ"/>
      <family val="3"/>
      <charset val="128"/>
    </font>
    <font>
      <vertAlign val="superscript"/>
      <sz val="12"/>
      <name val="ＭＳ Ｐ明朝"/>
      <family val="1"/>
      <charset val="128"/>
    </font>
    <font>
      <sz val="10"/>
      <color rgb="FFFF0000"/>
      <name val="ＭＳ Ｐ明朝"/>
      <family val="1"/>
      <charset val="128"/>
    </font>
    <font>
      <sz val="8"/>
      <name val="ＭＳ Ｐ明朝"/>
      <family val="1"/>
      <charset val="128"/>
    </font>
    <font>
      <sz val="18"/>
      <name val="ＭＳ Ｐ明朝"/>
      <family val="1"/>
      <charset val="128"/>
    </font>
    <font>
      <sz val="16"/>
      <name val="メイリオ"/>
      <family val="3"/>
      <charset val="128"/>
    </font>
    <font>
      <sz val="6"/>
      <name val="ＭＳ Ｐ明朝"/>
      <family val="1"/>
      <charset val="128"/>
    </font>
    <font>
      <sz val="16"/>
      <name val="ＭＳ Ｐ明朝"/>
      <family val="1"/>
      <charset val="128"/>
    </font>
    <font>
      <sz val="9"/>
      <name val="ＭＳ Ｐ明朝"/>
      <family val="1"/>
      <charset val="128"/>
    </font>
  </fonts>
  <fills count="15">
    <fill>
      <patternFill patternType="none"/>
    </fill>
    <fill>
      <patternFill patternType="gray125"/>
    </fill>
    <fill>
      <patternFill patternType="solid">
        <fgColor rgb="FFE5FFFF"/>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F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top style="thin">
        <color rgb="FF000000"/>
      </top>
      <bottom/>
      <diagonal/>
    </border>
    <border>
      <left style="hair">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thin">
        <color rgb="FF000000"/>
      </left>
      <right/>
      <top/>
      <bottom style="hair">
        <color rgb="FF000000"/>
      </bottom>
      <diagonal/>
    </border>
    <border>
      <left/>
      <right/>
      <top/>
      <bottom style="hair">
        <color rgb="FF0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hair">
        <color rgb="FF000000"/>
      </right>
      <top style="thin">
        <color rgb="FF000000"/>
      </top>
      <bottom style="thin">
        <color indexed="64"/>
      </bottom>
      <diagonal/>
    </border>
    <border>
      <left style="hair">
        <color rgb="FF000000"/>
      </left>
      <right style="thin">
        <color indexed="64"/>
      </right>
      <top style="thin">
        <color rgb="FF000000"/>
      </top>
      <bottom style="thin">
        <color rgb="FF000000"/>
      </bottom>
      <diagonal/>
    </border>
    <border>
      <left/>
      <right style="hair">
        <color rgb="FF000000"/>
      </right>
      <top style="thin">
        <color indexed="64"/>
      </top>
      <bottom style="thin">
        <color indexed="64"/>
      </bottom>
      <diagonal/>
    </border>
    <border>
      <left/>
      <right style="hair">
        <color rgb="FF000000"/>
      </right>
      <top style="thin">
        <color rgb="FF000000"/>
      </top>
      <bottom/>
      <diagonal/>
    </border>
    <border>
      <left style="hair">
        <color rgb="FF000000"/>
      </left>
      <right style="thin">
        <color indexed="64"/>
      </right>
      <top style="thin">
        <color rgb="FF000000"/>
      </top>
      <bottom/>
      <diagonal/>
    </border>
    <border>
      <left style="thin">
        <color indexed="64"/>
      </left>
      <right/>
      <top/>
      <bottom style="hair">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double">
        <color indexed="64"/>
      </bottom>
      <diagonal/>
    </border>
    <border>
      <left/>
      <right/>
      <top style="medium">
        <color indexed="64"/>
      </top>
      <bottom/>
      <diagonal/>
    </border>
    <border>
      <left style="thin">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thin">
        <color indexed="64"/>
      </left>
      <right/>
      <top style="thin">
        <color rgb="FF000000"/>
      </top>
      <bottom/>
      <diagonal/>
    </border>
    <border>
      <left style="thin">
        <color indexed="64"/>
      </left>
      <right/>
      <top/>
      <bottom style="thin">
        <color rgb="FF000000"/>
      </bottom>
      <diagonal/>
    </border>
    <border>
      <left style="hair">
        <color rgb="FF000000"/>
      </left>
      <right/>
      <top/>
      <bottom style="thin">
        <color rgb="FF000000"/>
      </bottom>
      <diagonal/>
    </border>
    <border>
      <left style="thin">
        <color rgb="FF000000"/>
      </left>
      <right style="thin">
        <color indexed="64"/>
      </right>
      <top/>
      <bottom style="thin">
        <color rgb="FF000000"/>
      </bottom>
      <diagonal/>
    </border>
    <border>
      <left/>
      <right style="hair">
        <color rgb="FF000000"/>
      </right>
      <top/>
      <bottom style="thin">
        <color indexed="64"/>
      </bottom>
      <diagonal/>
    </border>
    <border>
      <left style="hair">
        <color rgb="FF000000"/>
      </left>
      <right/>
      <top style="thin">
        <color rgb="FF000000"/>
      </top>
      <bottom style="thin">
        <color indexed="64"/>
      </bottom>
      <diagonal/>
    </border>
    <border>
      <left style="hair">
        <color rgb="FF000000"/>
      </left>
      <right style="thin">
        <color indexed="64"/>
      </right>
      <top style="thin">
        <color rgb="FF000000"/>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320">
    <xf numFmtId="0" fontId="0" fillId="0" borderId="0" xfId="0">
      <alignment vertical="center"/>
    </xf>
    <xf numFmtId="0" fontId="13" fillId="4" borderId="0" xfId="0" applyFont="1" applyFill="1" applyAlignment="1">
      <alignment horizontal="center" vertical="center"/>
    </xf>
    <xf numFmtId="0" fontId="13" fillId="5" borderId="0" xfId="0" applyFont="1" applyFill="1" applyAlignment="1">
      <alignment horizontal="center" vertical="center"/>
    </xf>
    <xf numFmtId="0" fontId="0" fillId="6" borderId="0" xfId="0" applyFill="1" applyAlignment="1">
      <alignment horizontal="center" vertical="center" wrapText="1"/>
    </xf>
    <xf numFmtId="0" fontId="13" fillId="0" borderId="0" xfId="0" applyFont="1">
      <alignment vertical="center"/>
    </xf>
    <xf numFmtId="0" fontId="13" fillId="0" borderId="0" xfId="0" applyFont="1" applyAlignment="1">
      <alignment vertical="center" wrapText="1"/>
    </xf>
    <xf numFmtId="0" fontId="0" fillId="0" borderId="0" xfId="0" applyAlignment="1">
      <alignment horizontal="center" vertical="center" wrapText="1"/>
    </xf>
    <xf numFmtId="0" fontId="6" fillId="0" borderId="0" xfId="0" applyFont="1">
      <alignment vertical="center"/>
    </xf>
    <xf numFmtId="0" fontId="6" fillId="0" borderId="0" xfId="0" applyFont="1" applyAlignment="1">
      <alignment horizontal="left" vertical="top"/>
    </xf>
    <xf numFmtId="0" fontId="7" fillId="0" borderId="0" xfId="0" applyFont="1" applyAlignment="1">
      <alignment horizontal="left" vertical="center"/>
    </xf>
    <xf numFmtId="0" fontId="6" fillId="0" borderId="9" xfId="0" applyFont="1" applyBorder="1">
      <alignment vertical="center"/>
    </xf>
    <xf numFmtId="0" fontId="6" fillId="0" borderId="4"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15" fillId="0" borderId="0" xfId="0" applyFont="1" applyAlignment="1">
      <alignment vertical="top"/>
    </xf>
    <xf numFmtId="0" fontId="15" fillId="0" borderId="0" xfId="0" applyFont="1" applyAlignment="1">
      <alignment horizontal="left" vertical="top"/>
    </xf>
    <xf numFmtId="0" fontId="6" fillId="0" borderId="0" xfId="0" applyFont="1" applyAlignment="1">
      <alignment horizontal="center" vertical="center"/>
    </xf>
    <xf numFmtId="0" fontId="5" fillId="0" borderId="0" xfId="0" applyFont="1">
      <alignment vertical="center"/>
    </xf>
    <xf numFmtId="0" fontId="5" fillId="0" borderId="0" xfId="0" applyFont="1" applyAlignment="1" applyProtection="1">
      <alignment horizontal="left" vertical="center"/>
      <protection hidden="1"/>
    </xf>
    <xf numFmtId="0" fontId="7" fillId="0" borderId="0" xfId="0" applyFont="1">
      <alignment vertical="center"/>
    </xf>
    <xf numFmtId="0" fontId="5" fillId="0" borderId="0" xfId="0" applyFont="1" applyAlignment="1" applyProtection="1">
      <alignment horizontal="left"/>
      <protection hidden="1"/>
    </xf>
    <xf numFmtId="0" fontId="16" fillId="0" borderId="0" xfId="0" applyFont="1" applyAlignment="1">
      <alignment horizontal="center" vertical="center"/>
    </xf>
    <xf numFmtId="0" fontId="6" fillId="0" borderId="0" xfId="0" applyFont="1" applyAlignment="1">
      <alignment horizontal="left" vertical="center" wrapText="1"/>
    </xf>
    <xf numFmtId="0" fontId="8" fillId="0" borderId="53" xfId="0" applyFont="1" applyBorder="1" applyAlignment="1">
      <alignment horizontal="left" vertical="center" wrapText="1"/>
    </xf>
    <xf numFmtId="177" fontId="8" fillId="0" borderId="61" xfId="1" applyNumberFormat="1" applyFont="1" applyBorder="1">
      <alignment vertical="center"/>
    </xf>
    <xf numFmtId="177" fontId="8" fillId="8" borderId="89" xfId="1" applyNumberFormat="1" applyFont="1" applyFill="1" applyBorder="1" applyAlignment="1" applyProtection="1">
      <alignment horizontal="center" vertical="center"/>
      <protection locked="0"/>
    </xf>
    <xf numFmtId="177" fontId="8" fillId="0" borderId="26" xfId="1" applyNumberFormat="1" applyFont="1" applyBorder="1">
      <alignment vertical="center"/>
    </xf>
    <xf numFmtId="177" fontId="8" fillId="8" borderId="8" xfId="1" applyNumberFormat="1" applyFont="1" applyFill="1" applyBorder="1" applyAlignment="1" applyProtection="1">
      <alignment horizontal="center" vertical="center"/>
      <protection locked="0"/>
    </xf>
    <xf numFmtId="177" fontId="8" fillId="0" borderId="5" xfId="1" applyNumberFormat="1" applyFont="1" applyBorder="1">
      <alignment vertical="center"/>
    </xf>
    <xf numFmtId="177" fontId="8" fillId="8" borderId="92" xfId="1" applyNumberFormat="1"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8" fillId="0" borderId="9" xfId="0" applyFont="1" applyBorder="1" applyAlignment="1">
      <alignment horizontal="right" vertical="center" wrapText="1"/>
    </xf>
    <xf numFmtId="0" fontId="8" fillId="0" borderId="4" xfId="0" applyFont="1" applyBorder="1" applyAlignment="1">
      <alignment horizontal="right" vertical="center" wrapText="1"/>
    </xf>
    <xf numFmtId="0" fontId="6" fillId="0" borderId="8" xfId="0" applyFont="1" applyBorder="1" applyAlignment="1">
      <alignment horizontal="left" vertical="center"/>
    </xf>
    <xf numFmtId="0" fontId="6" fillId="0" borderId="0" xfId="0" applyFont="1" applyAlignment="1">
      <alignment horizontal="left" vertical="center"/>
    </xf>
    <xf numFmtId="0" fontId="8" fillId="0" borderId="65" xfId="0" applyFont="1" applyBorder="1" applyAlignment="1">
      <alignment horizontal="right" vertical="center" wrapText="1"/>
    </xf>
    <xf numFmtId="0" fontId="8" fillId="0" borderId="22" xfId="0" applyFont="1" applyBorder="1" applyAlignment="1">
      <alignment horizontal="right" vertical="center" wrapText="1"/>
    </xf>
    <xf numFmtId="0" fontId="8" fillId="0" borderId="2" xfId="0" applyFont="1" applyBorder="1" applyAlignment="1">
      <alignment horizontal="right" vertical="center" wrapText="1"/>
    </xf>
    <xf numFmtId="0" fontId="8" fillId="0" borderId="0" xfId="0" applyFont="1" applyAlignment="1">
      <alignment horizontal="right" vertical="center" wrapText="1"/>
    </xf>
    <xf numFmtId="0" fontId="8" fillId="0" borderId="93" xfId="0" applyFont="1" applyBorder="1" applyAlignment="1">
      <alignment horizontal="right" vertical="center" wrapText="1"/>
    </xf>
    <xf numFmtId="0" fontId="8" fillId="0" borderId="66" xfId="0" applyFont="1" applyBorder="1" applyAlignment="1">
      <alignment horizontal="right" vertical="center" wrapText="1"/>
    </xf>
    <xf numFmtId="0" fontId="8" fillId="0" borderId="5" xfId="0" applyFont="1" applyBorder="1" applyAlignment="1">
      <alignment horizontal="right" vertical="center" wrapText="1"/>
    </xf>
    <xf numFmtId="0" fontId="19" fillId="0" borderId="3" xfId="0" applyFont="1" applyBorder="1">
      <alignment vertical="center"/>
    </xf>
    <xf numFmtId="0" fontId="20" fillId="0" borderId="5" xfId="0" applyFont="1" applyBorder="1" applyAlignment="1">
      <alignment horizontal="center" vertical="center" shrinkToFit="1"/>
    </xf>
    <xf numFmtId="0" fontId="6" fillId="0" borderId="6" xfId="0" applyFont="1" applyBorder="1">
      <alignment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7" fillId="0" borderId="0" xfId="0" applyFont="1" applyAlignment="1">
      <alignment vertical="center" shrinkToFit="1"/>
    </xf>
    <xf numFmtId="0" fontId="8" fillId="0" borderId="0" xfId="0" applyFont="1" applyAlignment="1">
      <alignment vertical="center" shrinkToFit="1"/>
    </xf>
    <xf numFmtId="0" fontId="8" fillId="0" borderId="0" xfId="0" applyFont="1">
      <alignment vertical="center"/>
    </xf>
    <xf numFmtId="0" fontId="8" fillId="0" borderId="0" xfId="0" applyFont="1" applyAlignment="1">
      <alignment horizontal="right" vertical="center" shrinkToFit="1"/>
    </xf>
    <xf numFmtId="0" fontId="10" fillId="0" borderId="13" xfId="0" applyFont="1" applyBorder="1" applyAlignment="1" applyProtection="1">
      <alignment horizontal="left" vertical="center" indent="1" shrinkToFit="1"/>
      <protection locked="0"/>
    </xf>
    <xf numFmtId="176" fontId="10" fillId="0" borderId="13" xfId="0" applyNumberFormat="1" applyFont="1" applyBorder="1" applyAlignment="1" applyProtection="1">
      <alignment horizontal="right" vertical="center" shrinkToFit="1"/>
      <protection locked="0"/>
    </xf>
    <xf numFmtId="176" fontId="10" fillId="0" borderId="3" xfId="0" applyNumberFormat="1" applyFont="1" applyBorder="1" applyAlignment="1" applyProtection="1">
      <alignment horizontal="center" vertical="center" shrinkToFit="1"/>
      <protection locked="0"/>
    </xf>
    <xf numFmtId="176" fontId="10" fillId="2" borderId="24" xfId="1" applyNumberFormat="1" applyFont="1" applyFill="1" applyBorder="1" applyAlignment="1">
      <alignment vertical="center" shrinkToFit="1"/>
    </xf>
    <xf numFmtId="0" fontId="10" fillId="0" borderId="1" xfId="0" applyFont="1" applyBorder="1" applyAlignment="1" applyProtection="1">
      <alignment horizontal="left" vertical="center" indent="1" shrinkToFit="1"/>
      <protection locked="0"/>
    </xf>
    <xf numFmtId="176" fontId="10" fillId="0" borderId="1" xfId="0" applyNumberFormat="1" applyFont="1" applyBorder="1" applyAlignment="1" applyProtection="1">
      <alignment horizontal="right" vertical="center" shrinkToFit="1"/>
      <protection locked="0"/>
    </xf>
    <xf numFmtId="176" fontId="10" fillId="2" borderId="25" xfId="1" applyNumberFormat="1" applyFont="1" applyFill="1" applyBorder="1" applyAlignment="1">
      <alignment vertical="center" shrinkToFit="1"/>
    </xf>
    <xf numFmtId="0" fontId="10" fillId="3" borderId="10" xfId="0" applyFont="1" applyFill="1" applyBorder="1" applyAlignment="1">
      <alignment horizontal="right" vertical="center" indent="1" shrinkToFit="1"/>
    </xf>
    <xf numFmtId="176" fontId="10" fillId="3" borderId="25" xfId="1" applyNumberFormat="1" applyFont="1" applyFill="1" applyBorder="1" applyAlignment="1">
      <alignment vertical="center" shrinkToFit="1"/>
    </xf>
    <xf numFmtId="176" fontId="10" fillId="0" borderId="11" xfId="0" applyNumberFormat="1" applyFont="1" applyBorder="1" applyAlignment="1" applyProtection="1">
      <alignment horizontal="right" vertical="center" shrinkToFit="1"/>
      <protection locked="0"/>
    </xf>
    <xf numFmtId="177" fontId="10" fillId="3" borderId="25" xfId="1" applyNumberFormat="1" applyFont="1" applyFill="1" applyBorder="1" applyAlignment="1">
      <alignment vertical="center" shrinkToFit="1"/>
    </xf>
    <xf numFmtId="176" fontId="10" fillId="0" borderId="1" xfId="1" applyNumberFormat="1" applyFont="1" applyBorder="1" applyAlignment="1" applyProtection="1">
      <alignment vertical="center" shrinkToFit="1"/>
      <protection locked="0"/>
    </xf>
    <xf numFmtId="176" fontId="10" fillId="0" borderId="27" xfId="1" applyNumberFormat="1" applyFont="1" applyBorder="1" applyAlignment="1" applyProtection="1">
      <alignment vertical="center" shrinkToFit="1"/>
      <protection locked="0"/>
    </xf>
    <xf numFmtId="176" fontId="10" fillId="0" borderId="10" xfId="0" applyNumberFormat="1" applyFont="1" applyBorder="1" applyAlignment="1" applyProtection="1">
      <alignment horizontal="center" vertical="center" shrinkToFit="1"/>
      <protection locked="0"/>
    </xf>
    <xf numFmtId="177" fontId="10" fillId="3" borderId="33" xfId="1" applyNumberFormat="1" applyFont="1" applyFill="1" applyBorder="1" applyAlignment="1">
      <alignment vertical="center" shrinkToFit="1"/>
    </xf>
    <xf numFmtId="0" fontId="8" fillId="0" borderId="0" xfId="0" applyFont="1" applyAlignment="1">
      <alignment horizontal="center" vertical="center" shrinkToFit="1" readingOrder="1"/>
    </xf>
    <xf numFmtId="0" fontId="8" fillId="0" borderId="0" xfId="0" applyFont="1" applyAlignment="1">
      <alignment horizontal="left" vertical="center"/>
    </xf>
    <xf numFmtId="0" fontId="10" fillId="0" borderId="14" xfId="0" applyFont="1" applyBorder="1" applyAlignment="1" applyProtection="1">
      <alignment horizontal="left" vertical="center" indent="1" shrinkToFit="1"/>
      <protection locked="0"/>
    </xf>
    <xf numFmtId="177" fontId="10" fillId="0" borderId="14" xfId="0" applyNumberFormat="1" applyFont="1" applyBorder="1" applyAlignment="1" applyProtection="1">
      <alignment horizontal="right" vertical="center" shrinkToFit="1"/>
      <protection locked="0"/>
    </xf>
    <xf numFmtId="176" fontId="10" fillId="0" borderId="15" xfId="0" applyNumberFormat="1" applyFont="1" applyBorder="1" applyAlignment="1" applyProtection="1">
      <alignment horizontal="center" vertical="center" shrinkToFit="1"/>
      <protection locked="0"/>
    </xf>
    <xf numFmtId="177" fontId="10" fillId="2" borderId="35" xfId="1" applyNumberFormat="1" applyFont="1" applyFill="1" applyBorder="1" applyAlignment="1">
      <alignment vertical="center" shrinkToFit="1"/>
    </xf>
    <xf numFmtId="177" fontId="10" fillId="0" borderId="1" xfId="0" applyNumberFormat="1" applyFont="1" applyBorder="1" applyAlignment="1" applyProtection="1">
      <alignment horizontal="right" vertical="center" shrinkToFit="1"/>
      <protection locked="0"/>
    </xf>
    <xf numFmtId="177" fontId="10" fillId="2" borderId="25" xfId="1" applyNumberFormat="1" applyFont="1" applyFill="1" applyBorder="1" applyAlignment="1">
      <alignment vertical="center" shrinkToFit="1"/>
    </xf>
    <xf numFmtId="0" fontId="10" fillId="3" borderId="9" xfId="0" applyFont="1" applyFill="1" applyBorder="1" applyAlignment="1">
      <alignment horizontal="right" vertical="center" indent="1" shrinkToFit="1"/>
    </xf>
    <xf numFmtId="0" fontId="10" fillId="3" borderId="2" xfId="0" applyFont="1" applyFill="1" applyBorder="1" applyAlignment="1">
      <alignment horizontal="right" vertical="center" indent="1" shrinkToFit="1"/>
    </xf>
    <xf numFmtId="0" fontId="10" fillId="3" borderId="37" xfId="0" applyFont="1" applyFill="1" applyBorder="1" applyAlignment="1">
      <alignment horizontal="right" vertical="center" indent="1" shrinkToFit="1"/>
    </xf>
    <xf numFmtId="176" fontId="10" fillId="3" borderId="38" xfId="1" applyNumberFormat="1" applyFont="1" applyFill="1" applyBorder="1" applyAlignment="1">
      <alignment vertical="center" shrinkToFit="1"/>
    </xf>
    <xf numFmtId="176" fontId="10" fillId="0" borderId="20" xfId="1" applyNumberFormat="1" applyFont="1" applyBorder="1" applyAlignment="1" applyProtection="1">
      <alignment horizontal="right" vertical="center" shrinkToFit="1"/>
      <protection locked="0"/>
    </xf>
    <xf numFmtId="176" fontId="10" fillId="0" borderId="29" xfId="1" applyNumberFormat="1" applyFont="1" applyBorder="1" applyAlignment="1" applyProtection="1">
      <alignment horizontal="right" vertical="center" shrinkToFit="1"/>
      <protection locked="0"/>
    </xf>
    <xf numFmtId="176" fontId="10" fillId="0" borderId="29" xfId="0" applyNumberFormat="1" applyFont="1" applyBorder="1" applyAlignment="1" applyProtection="1">
      <alignment horizontal="center" vertical="center" shrinkToFit="1"/>
      <protection locked="0"/>
    </xf>
    <xf numFmtId="177" fontId="10" fillId="2" borderId="38" xfId="1" applyNumberFormat="1" applyFont="1" applyFill="1" applyBorder="1" applyAlignment="1">
      <alignment vertical="center" shrinkToFit="1"/>
    </xf>
    <xf numFmtId="177" fontId="10" fillId="3" borderId="24" xfId="1" applyNumberFormat="1" applyFont="1" applyFill="1" applyBorder="1" applyAlignment="1">
      <alignment vertical="center" shrinkToFit="1"/>
    </xf>
    <xf numFmtId="177" fontId="10" fillId="3" borderId="97" xfId="1" applyNumberFormat="1" applyFont="1" applyFill="1" applyBorder="1" applyAlignment="1">
      <alignment vertical="center" shrinkToFit="1"/>
    </xf>
    <xf numFmtId="0" fontId="10" fillId="0" borderId="0" xfId="0" applyFont="1" applyAlignment="1">
      <alignment horizontal="left" vertical="center" indent="1" shrinkToFit="1"/>
    </xf>
    <xf numFmtId="176" fontId="10" fillId="0" borderId="0" xfId="1" applyNumberFormat="1" applyFont="1" applyAlignment="1">
      <alignment horizontal="center" vertical="center" shrinkToFit="1"/>
    </xf>
    <xf numFmtId="177" fontId="10" fillId="0" borderId="0" xfId="1" applyNumberFormat="1" applyFont="1" applyAlignment="1">
      <alignment vertical="center" shrinkToFit="1"/>
    </xf>
    <xf numFmtId="177" fontId="10" fillId="0" borderId="43" xfId="0" applyNumberFormat="1" applyFont="1" applyBorder="1" applyAlignment="1" applyProtection="1">
      <alignment horizontal="right" vertical="center" shrinkToFit="1"/>
      <protection locked="0"/>
    </xf>
    <xf numFmtId="176" fontId="10" fillId="0" borderId="44" xfId="0" applyNumberFormat="1" applyFont="1" applyBorder="1" applyAlignment="1" applyProtection="1">
      <alignment horizontal="center" vertical="center" shrinkToFit="1"/>
      <protection locked="0"/>
    </xf>
    <xf numFmtId="177" fontId="10" fillId="2" borderId="47" xfId="1" applyNumberFormat="1" applyFont="1" applyFill="1" applyBorder="1" applyAlignment="1">
      <alignment vertical="center" shrinkToFit="1"/>
    </xf>
    <xf numFmtId="177" fontId="10" fillId="0" borderId="13" xfId="0" applyNumberFormat="1" applyFont="1" applyBorder="1" applyAlignment="1" applyProtection="1">
      <alignment horizontal="right" vertical="center" shrinkToFit="1"/>
      <protection locked="0"/>
    </xf>
    <xf numFmtId="177" fontId="10" fillId="0" borderId="11" xfId="0" applyNumberFormat="1" applyFont="1" applyBorder="1" applyAlignment="1" applyProtection="1">
      <alignment horizontal="right" vertical="center" shrinkToFit="1"/>
      <protection locked="0"/>
    </xf>
    <xf numFmtId="176" fontId="10" fillId="0" borderId="2" xfId="0" applyNumberFormat="1" applyFont="1" applyBorder="1" applyAlignment="1" applyProtection="1">
      <alignment horizontal="center" vertical="center" shrinkToFit="1"/>
      <protection locked="0"/>
    </xf>
    <xf numFmtId="177" fontId="10" fillId="2" borderId="39" xfId="1" applyNumberFormat="1" applyFont="1" applyFill="1" applyBorder="1" applyAlignment="1">
      <alignment vertical="center" shrinkToFit="1"/>
    </xf>
    <xf numFmtId="176" fontId="10" fillId="3" borderId="33" xfId="1" applyNumberFormat="1" applyFont="1" applyFill="1" applyBorder="1" applyAlignment="1">
      <alignment vertical="center" shrinkToFit="1"/>
    </xf>
    <xf numFmtId="0" fontId="10" fillId="0" borderId="0" xfId="0" applyFont="1" applyAlignment="1">
      <alignment horizontal="center" vertical="center" textRotation="255" shrinkToFit="1"/>
    </xf>
    <xf numFmtId="176" fontId="10" fillId="0" borderId="0" xfId="1" applyNumberFormat="1" applyFont="1" applyAlignment="1">
      <alignment vertical="center" shrinkToFit="1"/>
    </xf>
    <xf numFmtId="177" fontId="10" fillId="3" borderId="47" xfId="1" applyNumberFormat="1" applyFont="1" applyFill="1" applyBorder="1" applyAlignment="1">
      <alignment vertical="center" shrinkToFit="1"/>
    </xf>
    <xf numFmtId="177" fontId="10" fillId="0" borderId="25" xfId="1" applyNumberFormat="1" applyFont="1" applyBorder="1" applyAlignment="1" applyProtection="1">
      <alignment vertical="center" shrinkToFit="1"/>
      <protection locked="0"/>
    </xf>
    <xf numFmtId="177" fontId="10" fillId="3" borderId="40" xfId="1" applyNumberFormat="1" applyFont="1" applyFill="1" applyBorder="1" applyAlignment="1">
      <alignment vertical="center" shrinkToFit="1"/>
    </xf>
    <xf numFmtId="0" fontId="10" fillId="0" borderId="70"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01" xfId="0" applyFont="1" applyBorder="1" applyAlignment="1">
      <alignment horizontal="center" vertical="center" shrinkToFit="1"/>
    </xf>
    <xf numFmtId="176" fontId="10" fillId="0" borderId="6" xfId="0" applyNumberFormat="1" applyFont="1" applyBorder="1" applyAlignment="1" applyProtection="1">
      <alignment horizontal="right" vertical="center" shrinkToFit="1"/>
      <protection locked="0"/>
    </xf>
    <xf numFmtId="176" fontId="10" fillId="0" borderId="27" xfId="0" applyNumberFormat="1" applyFont="1" applyBorder="1" applyAlignment="1" applyProtection="1">
      <alignment horizontal="right" vertical="center" shrinkToFit="1"/>
      <protection locked="0"/>
    </xf>
    <xf numFmtId="176" fontId="10" fillId="0" borderId="7" xfId="0" applyNumberFormat="1" applyFont="1" applyBorder="1" applyAlignment="1" applyProtection="1">
      <alignment horizontal="right" vertical="center" shrinkToFit="1"/>
      <protection locked="0"/>
    </xf>
    <xf numFmtId="179" fontId="10" fillId="3" borderId="25" xfId="1" applyNumberFormat="1" applyFont="1" applyFill="1" applyBorder="1" applyAlignment="1">
      <alignment vertical="center" shrinkToFit="1"/>
    </xf>
    <xf numFmtId="177" fontId="10" fillId="0" borderId="103" xfId="0" applyNumberFormat="1" applyFont="1" applyBorder="1" applyAlignment="1" applyProtection="1">
      <alignment horizontal="right" vertical="center" shrinkToFit="1"/>
      <protection locked="0"/>
    </xf>
    <xf numFmtId="177" fontId="10" fillId="0" borderId="48" xfId="0" applyNumberFormat="1" applyFont="1" applyBorder="1" applyAlignment="1" applyProtection="1">
      <alignment horizontal="right" vertical="center" shrinkToFit="1"/>
      <protection locked="0"/>
    </xf>
    <xf numFmtId="176" fontId="10" fillId="0" borderId="75" xfId="1" applyNumberFormat="1" applyFont="1" applyBorder="1" applyAlignment="1" applyProtection="1">
      <alignment horizontal="right" vertical="center" shrinkToFit="1"/>
      <protection locked="0"/>
    </xf>
    <xf numFmtId="0" fontId="10" fillId="0" borderId="105" xfId="0" applyFont="1" applyBorder="1" applyAlignment="1">
      <alignment horizontal="center" vertical="center" shrinkToFit="1"/>
    </xf>
    <xf numFmtId="177" fontId="10" fillId="2" borderId="15" xfId="1" applyNumberFormat="1" applyFont="1" applyFill="1" applyBorder="1" applyAlignment="1">
      <alignment vertical="center" shrinkToFit="1"/>
    </xf>
    <xf numFmtId="177" fontId="10" fillId="2" borderId="10" xfId="1" applyNumberFormat="1" applyFont="1" applyFill="1" applyBorder="1" applyAlignment="1">
      <alignment vertical="center" shrinkToFit="1"/>
    </xf>
    <xf numFmtId="176" fontId="10" fillId="3" borderId="10" xfId="1" applyNumberFormat="1" applyFont="1" applyFill="1" applyBorder="1" applyAlignment="1">
      <alignment vertical="center" shrinkToFit="1"/>
    </xf>
    <xf numFmtId="176" fontId="10" fillId="3" borderId="20" xfId="1" applyNumberFormat="1" applyFont="1" applyFill="1" applyBorder="1" applyAlignment="1">
      <alignment vertical="center" shrinkToFit="1"/>
    </xf>
    <xf numFmtId="177" fontId="10" fillId="3" borderId="3" xfId="1" applyNumberFormat="1" applyFont="1" applyFill="1" applyBorder="1" applyAlignment="1">
      <alignment vertical="center" shrinkToFit="1"/>
    </xf>
    <xf numFmtId="177" fontId="10" fillId="2" borderId="20" xfId="1" applyNumberFormat="1" applyFont="1" applyFill="1" applyBorder="1" applyAlignment="1">
      <alignment vertical="center" shrinkToFit="1"/>
    </xf>
    <xf numFmtId="177" fontId="10" fillId="3" borderId="95" xfId="1" applyNumberFormat="1" applyFont="1" applyFill="1" applyBorder="1" applyAlignment="1">
      <alignment vertical="center" shrinkToFit="1"/>
    </xf>
    <xf numFmtId="177" fontId="10" fillId="3" borderId="10" xfId="1" applyNumberFormat="1" applyFont="1" applyFill="1" applyBorder="1" applyAlignment="1">
      <alignment vertical="center" shrinkToFit="1"/>
    </xf>
    <xf numFmtId="177" fontId="10" fillId="3" borderId="31" xfId="1" applyNumberFormat="1" applyFont="1" applyFill="1" applyBorder="1" applyAlignment="1">
      <alignment vertical="center" shrinkToFit="1"/>
    </xf>
    <xf numFmtId="177" fontId="8" fillId="0" borderId="8" xfId="1" applyNumberFormat="1" applyFont="1" applyFill="1" applyBorder="1" applyAlignment="1" applyProtection="1">
      <alignment horizontal="center" vertical="center"/>
      <protection locked="0"/>
    </xf>
    <xf numFmtId="177" fontId="8" fillId="0" borderId="82" xfId="1" applyNumberFormat="1" applyFont="1" applyFill="1" applyBorder="1" applyAlignment="1" applyProtection="1">
      <alignment vertical="center"/>
    </xf>
    <xf numFmtId="0" fontId="23" fillId="0" borderId="0" xfId="0" applyFont="1">
      <alignment vertical="center"/>
    </xf>
    <xf numFmtId="38" fontId="24" fillId="0" borderId="10" xfId="1" applyFont="1" applyBorder="1" applyAlignment="1" applyProtection="1">
      <alignment horizontal="center" vertical="center" shrinkToFit="1"/>
      <protection locked="0"/>
    </xf>
    <xf numFmtId="38" fontId="8" fillId="0" borderId="10" xfId="1" applyFont="1" applyBorder="1" applyAlignment="1" applyProtection="1">
      <alignment vertical="center" shrinkToFit="1"/>
      <protection locked="0"/>
    </xf>
    <xf numFmtId="177" fontId="8" fillId="8" borderId="113" xfId="1" applyNumberFormat="1"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53" xfId="0" applyFont="1" applyBorder="1" applyAlignment="1">
      <alignment horizontal="left" vertical="center" wrapText="1"/>
    </xf>
    <xf numFmtId="0" fontId="8" fillId="0" borderId="110" xfId="0" applyFont="1" applyBorder="1" applyAlignment="1">
      <alignment horizontal="left" vertical="center" wrapText="1"/>
    </xf>
    <xf numFmtId="38" fontId="22" fillId="0" borderId="26" xfId="1" applyFont="1" applyBorder="1" applyAlignment="1" applyProtection="1">
      <alignment horizontal="center" vertical="center" shrinkToFit="1"/>
      <protection locked="0"/>
    </xf>
    <xf numFmtId="38" fontId="8" fillId="0" borderId="26" xfId="1" applyFont="1" applyBorder="1" applyAlignment="1" applyProtection="1">
      <alignment horizontal="center" vertical="center" shrinkToFit="1"/>
      <protection locked="0"/>
    </xf>
    <xf numFmtId="38" fontId="8" fillId="0" borderId="27" xfId="1" applyFont="1" applyBorder="1" applyAlignment="1" applyProtection="1">
      <alignment horizontal="center" vertical="center" shrinkToFit="1"/>
      <protection locked="0"/>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177" fontId="8" fillId="0" borderId="86" xfId="1" applyNumberFormat="1" applyFont="1" applyBorder="1" applyAlignment="1">
      <alignment horizontal="left" vertical="center"/>
    </xf>
    <xf numFmtId="177" fontId="8" fillId="0" borderId="87" xfId="1" applyNumberFormat="1" applyFont="1" applyBorder="1" applyAlignment="1">
      <alignment horizontal="left" vertical="center"/>
    </xf>
    <xf numFmtId="177" fontId="8" fillId="8" borderId="87" xfId="1" applyNumberFormat="1" applyFont="1" applyFill="1" applyBorder="1" applyAlignment="1">
      <alignment horizontal="center" vertical="center"/>
    </xf>
    <xf numFmtId="177" fontId="8" fillId="8" borderId="88" xfId="1" applyNumberFormat="1" applyFont="1" applyFill="1" applyBorder="1" applyAlignment="1">
      <alignment horizontal="center" vertical="center"/>
    </xf>
    <xf numFmtId="177" fontId="8" fillId="0" borderId="84" xfId="1" applyNumberFormat="1" applyFont="1" applyFill="1" applyBorder="1" applyAlignment="1" applyProtection="1">
      <alignment horizontal="center" vertical="center"/>
      <protection locked="0"/>
    </xf>
    <xf numFmtId="177" fontId="8" fillId="0" borderId="54" xfId="1" applyNumberFormat="1" applyFont="1" applyFill="1" applyBorder="1" applyAlignment="1" applyProtection="1">
      <alignment horizontal="center" vertical="center"/>
      <protection locked="0"/>
    </xf>
    <xf numFmtId="177" fontId="8" fillId="0" borderId="83" xfId="1" applyNumberFormat="1" applyFont="1" applyFill="1" applyBorder="1" applyAlignment="1" applyProtection="1">
      <alignment horizontal="center" vertical="center"/>
      <protection locked="0"/>
    </xf>
    <xf numFmtId="177" fontId="8" fillId="0" borderId="84" xfId="1" applyNumberFormat="1" applyFont="1" applyBorder="1" applyAlignment="1" applyProtection="1">
      <alignment horizontal="center" vertical="center"/>
      <protection locked="0"/>
    </xf>
    <xf numFmtId="177" fontId="8" fillId="0" borderId="54" xfId="1" applyNumberFormat="1" applyFont="1" applyBorder="1" applyAlignment="1" applyProtection="1">
      <alignment horizontal="center" vertical="center"/>
      <protection locked="0"/>
    </xf>
    <xf numFmtId="177" fontId="8" fillId="0" borderId="83" xfId="1" applyNumberFormat="1" applyFont="1" applyBorder="1" applyAlignment="1" applyProtection="1">
      <alignment horizontal="center" vertical="center"/>
      <protection locked="0"/>
    </xf>
    <xf numFmtId="177" fontId="8" fillId="0" borderId="10" xfId="1" applyNumberFormat="1" applyFont="1" applyBorder="1" applyAlignment="1">
      <alignment horizontal="left" vertical="center"/>
    </xf>
    <xf numFmtId="177" fontId="8" fillId="0" borderId="26" xfId="1" applyNumberFormat="1" applyFont="1" applyBorder="1" applyAlignment="1">
      <alignment horizontal="left" vertical="center"/>
    </xf>
    <xf numFmtId="177" fontId="8" fillId="8" borderId="26" xfId="1" applyNumberFormat="1" applyFont="1" applyFill="1" applyBorder="1" applyAlignment="1">
      <alignment horizontal="center" vertical="center"/>
    </xf>
    <xf numFmtId="177" fontId="8" fillId="8" borderId="90" xfId="1" applyNumberFormat="1" applyFont="1" applyFill="1" applyBorder="1" applyAlignment="1">
      <alignment horizontal="center" vertical="center"/>
    </xf>
    <xf numFmtId="177" fontId="8" fillId="0" borderId="1" xfId="1" applyNumberFormat="1" applyFont="1" applyBorder="1" applyAlignment="1">
      <alignment horizontal="left" vertical="center" wrapText="1"/>
    </xf>
    <xf numFmtId="177" fontId="8" fillId="0" borderId="10" xfId="1" applyNumberFormat="1" applyFont="1" applyBorder="1" applyAlignment="1">
      <alignment horizontal="left" vertical="center" wrapText="1"/>
    </xf>
    <xf numFmtId="177" fontId="8" fillId="0" borderId="1" xfId="1" applyNumberFormat="1" applyFont="1" applyBorder="1" applyAlignment="1">
      <alignment horizontal="left" vertical="center" shrinkToFit="1"/>
    </xf>
    <xf numFmtId="177" fontId="8" fillId="0" borderId="10" xfId="1" applyNumberFormat="1" applyFont="1" applyBorder="1" applyAlignment="1">
      <alignment horizontal="left" vertical="center" shrinkToFit="1"/>
    </xf>
    <xf numFmtId="177" fontId="8" fillId="0" borderId="1" xfId="1" applyNumberFormat="1" applyFont="1" applyBorder="1" applyAlignment="1">
      <alignment horizontal="left" vertical="center"/>
    </xf>
    <xf numFmtId="0" fontId="8" fillId="0" borderId="1" xfId="0" applyFont="1" applyBorder="1" applyAlignment="1">
      <alignment horizontal="left" vertical="top" wrapText="1"/>
    </xf>
    <xf numFmtId="0" fontId="20" fillId="0" borderId="5" xfId="0" applyFont="1" applyBorder="1" applyAlignment="1">
      <alignment horizontal="center" vertical="center" shrinkToFit="1"/>
    </xf>
    <xf numFmtId="38" fontId="8" fillId="0" borderId="1" xfId="1" applyFont="1" applyBorder="1" applyAlignment="1" applyProtection="1">
      <alignment horizontal="left" vertical="center" shrinkToFit="1"/>
      <protection locked="0"/>
    </xf>
    <xf numFmtId="0" fontId="8" fillId="0" borderId="2" xfId="0" applyFont="1" applyBorder="1" applyAlignment="1">
      <alignment horizontal="left" vertical="center" wrapText="1"/>
    </xf>
    <xf numFmtId="0" fontId="8" fillId="0" borderId="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8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177" fontId="8" fillId="8" borderId="5" xfId="1" applyNumberFormat="1" applyFont="1" applyFill="1" applyBorder="1" applyAlignment="1">
      <alignment horizontal="center" vertical="center"/>
    </xf>
    <xf numFmtId="177" fontId="8" fillId="8" borderId="111" xfId="1" applyNumberFormat="1" applyFont="1" applyFill="1" applyBorder="1" applyAlignment="1">
      <alignment horizontal="center" vertical="center"/>
    </xf>
    <xf numFmtId="177" fontId="8" fillId="0" borderId="112" xfId="1" applyNumberFormat="1" applyFont="1" applyBorder="1" applyAlignment="1" applyProtection="1">
      <alignment horizontal="center" vertical="center"/>
      <protection locked="0"/>
    </xf>
    <xf numFmtId="177" fontId="8" fillId="0" borderId="87" xfId="1" applyNumberFormat="1" applyFont="1" applyBorder="1" applyAlignment="1" applyProtection="1">
      <alignment horizontal="center" vertical="center"/>
      <protection locked="0"/>
    </xf>
    <xf numFmtId="177" fontId="8" fillId="0" borderId="88" xfId="1" applyNumberFormat="1" applyFont="1" applyBorder="1" applyAlignment="1" applyProtection="1">
      <alignment horizontal="center" vertical="center"/>
      <protection locked="0"/>
    </xf>
    <xf numFmtId="177" fontId="8" fillId="8" borderId="112" xfId="1" applyNumberFormat="1" applyFont="1" applyFill="1" applyBorder="1" applyAlignment="1" applyProtection="1">
      <alignment horizontal="center" vertical="center"/>
      <protection locked="0"/>
    </xf>
    <xf numFmtId="177" fontId="8" fillId="8" borderId="87" xfId="1" applyNumberFormat="1" applyFont="1" applyFill="1" applyBorder="1" applyAlignment="1" applyProtection="1">
      <alignment horizontal="center" vertical="center"/>
      <protection locked="0"/>
    </xf>
    <xf numFmtId="177" fontId="8" fillId="8" borderId="88" xfId="1" applyNumberFormat="1" applyFont="1" applyFill="1" applyBorder="1" applyAlignment="1" applyProtection="1">
      <alignment horizontal="center" vertical="center"/>
      <protection locked="0"/>
    </xf>
    <xf numFmtId="177" fontId="8" fillId="8" borderId="84" xfId="1" applyNumberFormat="1" applyFont="1" applyFill="1" applyBorder="1" applyAlignment="1" applyProtection="1">
      <alignment horizontal="center" vertical="center"/>
      <protection locked="0"/>
    </xf>
    <xf numFmtId="177" fontId="8" fillId="8" borderId="54" xfId="1" applyNumberFormat="1" applyFont="1" applyFill="1" applyBorder="1" applyAlignment="1" applyProtection="1">
      <alignment horizontal="center" vertical="center"/>
      <protection locked="0"/>
    </xf>
    <xf numFmtId="177" fontId="8" fillId="8" borderId="83" xfId="1" applyNumberFormat="1" applyFont="1" applyFill="1" applyBorder="1" applyAlignment="1" applyProtection="1">
      <alignment horizontal="center" vertical="center"/>
      <protection locked="0"/>
    </xf>
    <xf numFmtId="177" fontId="8" fillId="0" borderId="62" xfId="1" applyNumberFormat="1" applyFont="1" applyBorder="1" applyAlignment="1" applyProtection="1">
      <alignment horizontal="center" vertical="center"/>
      <protection locked="0"/>
    </xf>
    <xf numFmtId="177" fontId="8" fillId="0" borderId="61" xfId="1" applyNumberFormat="1" applyFont="1" applyBorder="1" applyAlignment="1" applyProtection="1">
      <alignment horizontal="center" vertical="center"/>
      <protection locked="0"/>
    </xf>
    <xf numFmtId="177" fontId="8" fillId="0" borderId="91" xfId="1" applyNumberFormat="1" applyFont="1" applyBorder="1" applyAlignment="1" applyProtection="1">
      <alignment horizontal="center" vertical="center"/>
      <protection locked="0"/>
    </xf>
    <xf numFmtId="177" fontId="8" fillId="8" borderId="62" xfId="1" applyNumberFormat="1" applyFont="1" applyFill="1" applyBorder="1" applyAlignment="1" applyProtection="1">
      <alignment horizontal="center" vertical="center"/>
      <protection locked="0"/>
    </xf>
    <xf numFmtId="177" fontId="8" fillId="8" borderId="61" xfId="1" applyNumberFormat="1" applyFont="1" applyFill="1" applyBorder="1" applyAlignment="1" applyProtection="1">
      <alignment horizontal="center" vertical="center"/>
      <protection locked="0"/>
    </xf>
    <xf numFmtId="177" fontId="8" fillId="8" borderId="91" xfId="1" applyNumberFormat="1" applyFont="1" applyFill="1" applyBorder="1" applyAlignment="1" applyProtection="1">
      <alignment horizontal="center" vertical="center"/>
      <protection locked="0"/>
    </xf>
    <xf numFmtId="177" fontId="8" fillId="0" borderId="107" xfId="1" applyNumberFormat="1" applyFont="1" applyFill="1" applyBorder="1" applyAlignment="1" applyProtection="1">
      <alignment horizontal="left" vertical="center"/>
    </xf>
    <xf numFmtId="177" fontId="8" fillId="0" borderId="61" xfId="1" applyNumberFormat="1" applyFont="1" applyFill="1" applyBorder="1" applyAlignment="1" applyProtection="1">
      <alignment horizontal="left" vertical="center"/>
    </xf>
    <xf numFmtId="177" fontId="8" fillId="0" borderId="108" xfId="1" applyNumberFormat="1" applyFont="1" applyFill="1" applyBorder="1" applyAlignment="1" applyProtection="1">
      <alignment horizontal="left" vertical="center"/>
    </xf>
    <xf numFmtId="177" fontId="8" fillId="0" borderId="82" xfId="1" applyNumberFormat="1" applyFont="1" applyFill="1" applyBorder="1" applyAlignment="1" applyProtection="1">
      <alignment horizontal="left" vertical="center"/>
    </xf>
    <xf numFmtId="177" fontId="8" fillId="0" borderId="0" xfId="1" applyNumberFormat="1" applyFont="1" applyFill="1" applyBorder="1" applyAlignment="1" applyProtection="1">
      <alignment horizontal="left" vertical="center"/>
    </xf>
    <xf numFmtId="177" fontId="8" fillId="0" borderId="8" xfId="1" applyNumberFormat="1" applyFont="1" applyFill="1" applyBorder="1" applyAlignment="1" applyProtection="1">
      <alignment horizontal="left" vertical="center"/>
    </xf>
    <xf numFmtId="177" fontId="8" fillId="8" borderId="82" xfId="1" applyNumberFormat="1" applyFont="1" applyFill="1" applyBorder="1" applyAlignment="1" applyProtection="1">
      <alignment horizontal="center" vertical="center"/>
    </xf>
    <xf numFmtId="177" fontId="8" fillId="8" borderId="85" xfId="1" applyNumberFormat="1" applyFont="1" applyFill="1" applyBorder="1" applyAlignment="1" applyProtection="1">
      <alignment horizontal="center" vertical="center"/>
    </xf>
    <xf numFmtId="177" fontId="8" fillId="0" borderId="109" xfId="1" applyNumberFormat="1" applyFont="1" applyFill="1" applyBorder="1" applyAlignment="1" applyProtection="1">
      <alignment horizontal="center" vertical="center"/>
      <protection locked="0"/>
    </xf>
    <xf numFmtId="177" fontId="8" fillId="0" borderId="82" xfId="1" applyNumberFormat="1" applyFont="1" applyFill="1" applyBorder="1" applyAlignment="1" applyProtection="1">
      <alignment horizontal="center" vertical="center"/>
      <protection locked="0"/>
    </xf>
    <xf numFmtId="177" fontId="8" fillId="0" borderId="85" xfId="1" applyNumberFormat="1" applyFont="1" applyFill="1" applyBorder="1" applyAlignment="1" applyProtection="1">
      <alignment horizontal="center" vertical="center"/>
      <protection locked="0"/>
    </xf>
    <xf numFmtId="177" fontId="8" fillId="14" borderId="109" xfId="1" applyNumberFormat="1" applyFont="1" applyFill="1" applyBorder="1" applyAlignment="1" applyProtection="1">
      <alignment horizontal="center" vertical="center"/>
      <protection locked="0"/>
    </xf>
    <xf numFmtId="177" fontId="8" fillId="14" borderId="82" xfId="1" applyNumberFormat="1" applyFont="1" applyFill="1" applyBorder="1" applyAlignment="1" applyProtection="1">
      <alignment horizontal="center" vertical="center"/>
      <protection locked="0"/>
    </xf>
    <xf numFmtId="177" fontId="8" fillId="14" borderId="85" xfId="1" applyNumberFormat="1" applyFont="1" applyFill="1" applyBorder="1" applyAlignment="1" applyProtection="1">
      <alignment horizontal="center" vertical="center"/>
      <protection locked="0"/>
    </xf>
    <xf numFmtId="38" fontId="8" fillId="0" borderId="77" xfId="1" applyFont="1" applyBorder="1" applyAlignment="1">
      <alignment horizontal="left" vertical="center" wrapText="1"/>
    </xf>
    <xf numFmtId="38" fontId="8" fillId="0" borderId="78" xfId="1" applyFont="1" applyBorder="1" applyAlignment="1">
      <alignment horizontal="left" vertical="center" wrapText="1"/>
    </xf>
    <xf numFmtId="177" fontId="17" fillId="7" borderId="79" xfId="1" applyNumberFormat="1" applyFont="1" applyFill="1" applyBorder="1" applyAlignment="1">
      <alignment horizontal="right" vertical="center" indent="1" shrinkToFi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177" fontId="17" fillId="7" borderId="22" xfId="1" applyNumberFormat="1" applyFont="1" applyFill="1" applyBorder="1" applyAlignment="1">
      <alignment horizontal="right" vertical="center" indent="1" shrinkToFit="1"/>
    </xf>
    <xf numFmtId="0" fontId="8" fillId="0" borderId="22" xfId="0" applyFont="1" applyBorder="1" applyAlignment="1">
      <alignment horizontal="center" vertical="center"/>
    </xf>
    <xf numFmtId="0" fontId="8" fillId="0" borderId="81" xfId="0" applyFont="1" applyBorder="1" applyAlignment="1">
      <alignment horizontal="center" vertical="center"/>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177" fontId="17" fillId="7" borderId="82" xfId="1" applyNumberFormat="1" applyFont="1" applyFill="1" applyBorder="1" applyAlignment="1">
      <alignment horizontal="right" vertical="center" indent="1" shrinkToFit="1"/>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indent="2"/>
      <protection locked="0"/>
    </xf>
    <xf numFmtId="0" fontId="10" fillId="0" borderId="51" xfId="0" applyFont="1" applyBorder="1" applyAlignment="1" applyProtection="1">
      <alignment horizontal="left" vertical="center" shrinkToFit="1"/>
      <protection locked="0"/>
    </xf>
    <xf numFmtId="0" fontId="10" fillId="0" borderId="52" xfId="0" applyFont="1" applyBorder="1" applyAlignment="1" applyProtection="1">
      <alignment horizontal="left" vertical="center" shrinkToFit="1"/>
      <protection locked="0"/>
    </xf>
    <xf numFmtId="0" fontId="16" fillId="0" borderId="0" xfId="0" applyFont="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76"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02" xfId="0" applyFont="1" applyBorder="1" applyAlignment="1">
      <alignment horizontal="center" vertical="center" shrinkToFit="1"/>
    </xf>
    <xf numFmtId="0" fontId="9" fillId="0" borderId="72"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4" xfId="0" applyFont="1" applyBorder="1" applyAlignment="1">
      <alignment horizontal="center" vertical="center" shrinkToFit="1"/>
    </xf>
    <xf numFmtId="176" fontId="10" fillId="3" borderId="10" xfId="1" applyNumberFormat="1" applyFont="1" applyFill="1" applyBorder="1" applyAlignment="1">
      <alignment horizontal="center" vertical="center" shrinkToFit="1"/>
    </xf>
    <xf numFmtId="176" fontId="10" fillId="3" borderId="26" xfId="1" applyNumberFormat="1" applyFont="1" applyFill="1" applyBorder="1" applyAlignment="1">
      <alignment horizontal="center" vertical="center" shrinkToFit="1"/>
    </xf>
    <xf numFmtId="176" fontId="10" fillId="3" borderId="27" xfId="1" applyNumberFormat="1" applyFont="1" applyFill="1" applyBorder="1" applyAlignment="1">
      <alignment horizontal="center" vertical="center" shrinkToFit="1"/>
    </xf>
    <xf numFmtId="0" fontId="10" fillId="0" borderId="11"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10" fillId="0" borderId="36" xfId="0" applyFont="1" applyBorder="1" applyAlignment="1">
      <alignment horizontal="center" vertical="center" textRotation="255" shrinkToFit="1"/>
    </xf>
    <xf numFmtId="176" fontId="10" fillId="3" borderId="20" xfId="1" applyNumberFormat="1" applyFont="1" applyFill="1" applyBorder="1" applyAlignment="1">
      <alignment horizontal="center" vertical="center" shrinkToFit="1"/>
    </xf>
    <xf numFmtId="176" fontId="10" fillId="3" borderId="21" xfId="1" applyNumberFormat="1" applyFont="1" applyFill="1" applyBorder="1" applyAlignment="1">
      <alignment horizontal="center" vertical="center" shrinkToFit="1"/>
    </xf>
    <xf numFmtId="176" fontId="10" fillId="3" borderId="28" xfId="1" applyNumberFormat="1" applyFont="1" applyFill="1" applyBorder="1" applyAlignment="1">
      <alignment horizontal="center" vertical="center" shrinkToFit="1"/>
    </xf>
    <xf numFmtId="0" fontId="10" fillId="0" borderId="3" xfId="0" applyFont="1" applyBorder="1" applyAlignment="1">
      <alignment horizontal="left" vertical="center" indent="1" shrinkToFit="1"/>
    </xf>
    <xf numFmtId="0" fontId="10" fillId="0" borderId="6" xfId="0" applyFont="1" applyBorder="1" applyAlignment="1">
      <alignment horizontal="left" vertical="center" indent="1" shrinkToFit="1"/>
    </xf>
    <xf numFmtId="176" fontId="12" fillId="3" borderId="3" xfId="1" applyNumberFormat="1" applyFont="1" applyFill="1" applyBorder="1" applyAlignment="1">
      <alignment horizontal="center" vertical="center" shrinkToFit="1"/>
    </xf>
    <xf numFmtId="176" fontId="12" fillId="3" borderId="5" xfId="1" applyNumberFormat="1" applyFont="1" applyFill="1" applyBorder="1" applyAlignment="1">
      <alignment horizontal="center" vertical="center" shrinkToFit="1"/>
    </xf>
    <xf numFmtId="176" fontId="12" fillId="3" borderId="6" xfId="1" applyNumberFormat="1" applyFont="1" applyFill="1" applyBorder="1" applyAlignment="1">
      <alignment horizontal="center" vertical="center" shrinkToFit="1"/>
    </xf>
    <xf numFmtId="0" fontId="10" fillId="0" borderId="20" xfId="0" applyFont="1" applyBorder="1" applyAlignment="1">
      <alignment horizontal="left" vertical="center" indent="1" shrinkToFit="1"/>
    </xf>
    <xf numFmtId="0" fontId="10" fillId="0" borderId="28" xfId="0" applyFont="1" applyBorder="1" applyAlignment="1">
      <alignment horizontal="left" vertical="center" indent="1" shrinkToFit="1"/>
    </xf>
    <xf numFmtId="0" fontId="10" fillId="0" borderId="31" xfId="0" applyFont="1" applyBorder="1" applyAlignment="1">
      <alignment horizontal="left" vertical="center" wrapText="1" indent="1" shrinkToFit="1"/>
    </xf>
    <xf numFmtId="0" fontId="10" fillId="0" borderId="32" xfId="0" applyFont="1" applyBorder="1" applyAlignment="1">
      <alignment horizontal="left" vertical="center" indent="1" shrinkToFit="1"/>
    </xf>
    <xf numFmtId="178" fontId="11" fillId="3" borderId="31" xfId="1" applyNumberFormat="1" applyFont="1" applyFill="1" applyBorder="1" applyAlignment="1">
      <alignment horizontal="center" vertical="center" shrinkToFit="1"/>
    </xf>
    <xf numFmtId="178" fontId="11" fillId="3" borderId="32" xfId="1" applyNumberFormat="1" applyFont="1" applyFill="1" applyBorder="1" applyAlignment="1">
      <alignment horizontal="center" vertical="center" shrinkToFit="1"/>
    </xf>
    <xf numFmtId="178" fontId="11" fillId="3" borderId="94" xfId="1" applyNumberFormat="1" applyFont="1" applyFill="1" applyBorder="1" applyAlignment="1">
      <alignment horizontal="center" vertical="center" shrinkToFit="1"/>
    </xf>
    <xf numFmtId="0" fontId="10" fillId="0" borderId="26"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10" fillId="0" borderId="21" xfId="0" applyFont="1" applyBorder="1" applyAlignment="1">
      <alignment horizontal="left" vertical="center" indent="1" shrinkToFit="1"/>
    </xf>
    <xf numFmtId="176" fontId="10" fillId="3" borderId="31" xfId="1" applyNumberFormat="1" applyFont="1" applyFill="1" applyBorder="1" applyAlignment="1">
      <alignment horizontal="center" vertical="center" shrinkToFit="1"/>
    </xf>
    <xf numFmtId="176" fontId="10" fillId="3" borderId="32" xfId="1" applyNumberFormat="1" applyFont="1" applyFill="1" applyBorder="1" applyAlignment="1">
      <alignment horizontal="center" vertical="center" shrinkToFit="1"/>
    </xf>
    <xf numFmtId="176" fontId="10" fillId="3" borderId="94" xfId="1" applyNumberFormat="1" applyFont="1" applyFill="1" applyBorder="1" applyAlignment="1">
      <alignment horizontal="center" vertical="center" shrinkToFit="1"/>
    </xf>
    <xf numFmtId="176" fontId="10" fillId="3" borderId="44" xfId="1" applyNumberFormat="1" applyFont="1" applyFill="1" applyBorder="1" applyAlignment="1">
      <alignment horizontal="center" vertical="center" shrinkToFit="1"/>
    </xf>
    <xf numFmtId="176" fontId="10" fillId="3" borderId="45" xfId="1" applyNumberFormat="1" applyFont="1" applyFill="1" applyBorder="1" applyAlignment="1">
      <alignment horizontal="center" vertical="center" shrinkToFit="1"/>
    </xf>
    <xf numFmtId="176" fontId="10" fillId="3" borderId="46" xfId="1" applyNumberFormat="1" applyFont="1" applyFill="1" applyBorder="1" applyAlignment="1">
      <alignment horizontal="center" vertical="center" shrinkToFit="1"/>
    </xf>
    <xf numFmtId="178" fontId="11" fillId="3" borderId="104" xfId="1" applyNumberFormat="1" applyFont="1" applyFill="1" applyBorder="1" applyAlignment="1">
      <alignment horizontal="center" vertical="center" shrinkToFit="1"/>
    </xf>
    <xf numFmtId="176" fontId="10" fillId="3" borderId="73" xfId="1" applyNumberFormat="1" applyFont="1" applyFill="1" applyBorder="1" applyAlignment="1">
      <alignment horizontal="center" vertical="center" shrinkToFit="1"/>
    </xf>
    <xf numFmtId="176" fontId="10" fillId="3" borderId="75" xfId="1" applyNumberFormat="1" applyFont="1" applyFill="1" applyBorder="1" applyAlignment="1">
      <alignment horizontal="center" vertical="center" shrinkToFit="1"/>
    </xf>
    <xf numFmtId="176" fontId="10" fillId="3" borderId="5" xfId="1" applyNumberFormat="1" applyFont="1" applyFill="1" applyBorder="1" applyAlignment="1">
      <alignment horizontal="center" vertical="center" shrinkToFit="1"/>
    </xf>
    <xf numFmtId="176" fontId="10" fillId="3" borderId="6" xfId="1" applyNumberFormat="1" applyFont="1" applyFill="1" applyBorder="1" applyAlignment="1">
      <alignment horizontal="center" vertical="center" shrinkToFit="1"/>
    </xf>
    <xf numFmtId="0" fontId="10" fillId="0" borderId="42" xfId="0" applyFont="1" applyBorder="1" applyAlignment="1">
      <alignment horizontal="left" vertical="center" wrapText="1" indent="1"/>
    </xf>
    <xf numFmtId="0" fontId="10" fillId="0" borderId="43" xfId="0" applyFont="1" applyBorder="1" applyAlignment="1">
      <alignment horizontal="left" vertical="center" wrapText="1" indent="1"/>
    </xf>
    <xf numFmtId="0" fontId="10" fillId="0" borderId="100" xfId="0" applyFont="1" applyBorder="1" applyAlignment="1">
      <alignment horizontal="center" vertical="center" shrinkToFit="1"/>
    </xf>
    <xf numFmtId="0" fontId="10" fillId="0" borderId="99" xfId="0" applyFont="1" applyBorder="1" applyAlignment="1">
      <alignment horizontal="center" vertical="center" shrinkToFit="1"/>
    </xf>
    <xf numFmtId="176" fontId="10" fillId="3" borderId="17" xfId="1" applyNumberFormat="1" applyFont="1" applyFill="1" applyBorder="1" applyAlignment="1">
      <alignment horizontal="center" vertical="center" shrinkToFit="1"/>
    </xf>
    <xf numFmtId="176" fontId="10" fillId="3" borderId="18" xfId="1" applyNumberFormat="1" applyFont="1" applyFill="1" applyBorder="1" applyAlignment="1">
      <alignment horizontal="center" vertical="center" shrinkToFit="1"/>
    </xf>
    <xf numFmtId="176" fontId="10" fillId="3" borderId="19" xfId="1" applyNumberFormat="1" applyFont="1" applyFill="1" applyBorder="1" applyAlignment="1">
      <alignment horizontal="center" vertical="center" shrinkToFit="1"/>
    </xf>
    <xf numFmtId="176" fontId="12" fillId="3" borderId="41" xfId="1" applyNumberFormat="1" applyFont="1" applyFill="1" applyBorder="1" applyAlignment="1">
      <alignment horizontal="center" vertical="center" shrinkToFit="1"/>
    </xf>
    <xf numFmtId="178" fontId="11" fillId="3" borderId="106" xfId="1" applyNumberFormat="1" applyFont="1" applyFill="1" applyBorder="1" applyAlignment="1">
      <alignment horizontal="center" vertical="center" shrinkToFit="1"/>
    </xf>
    <xf numFmtId="178" fontId="11" fillId="3" borderId="72" xfId="1" applyNumberFormat="1" applyFont="1" applyFill="1" applyBorder="1" applyAlignment="1">
      <alignment horizontal="center" vertical="center" shrinkToFit="1"/>
    </xf>
    <xf numFmtId="178" fontId="11" fillId="3" borderId="96" xfId="1" applyNumberFormat="1" applyFont="1" applyFill="1" applyBorder="1" applyAlignment="1">
      <alignment horizontal="center" vertical="center" shrinkToFit="1"/>
    </xf>
    <xf numFmtId="0" fontId="10" fillId="0" borderId="48" xfId="0" applyFont="1" applyBorder="1" applyAlignment="1">
      <alignment horizontal="left" vertical="center" indent="1" shrinkToFit="1"/>
    </xf>
    <xf numFmtId="0" fontId="10" fillId="0" borderId="1" xfId="0" applyFont="1" applyBorder="1" applyAlignment="1">
      <alignment horizontal="left" vertical="center" indent="1" shrinkToFit="1"/>
    </xf>
    <xf numFmtId="0" fontId="10" fillId="0" borderId="49" xfId="0" applyFont="1" applyBorder="1" applyAlignment="1">
      <alignment horizontal="left" vertical="center" indent="1" shrinkToFit="1"/>
    </xf>
    <xf numFmtId="0" fontId="10" fillId="0" borderId="50" xfId="0" applyFont="1" applyBorder="1" applyAlignment="1">
      <alignment horizontal="left" vertical="center" indent="1" shrinkToFit="1"/>
    </xf>
    <xf numFmtId="0" fontId="10" fillId="13" borderId="98" xfId="0" applyFont="1" applyFill="1" applyBorder="1" applyAlignment="1">
      <alignment horizontal="center" vertical="center" textRotation="255" shrinkToFit="1"/>
    </xf>
    <xf numFmtId="0" fontId="10" fillId="13" borderId="23" xfId="0" applyFont="1" applyFill="1" applyBorder="1" applyAlignment="1">
      <alignment horizontal="center" vertical="center" textRotation="255" shrinkToFit="1"/>
    </xf>
    <xf numFmtId="0" fontId="10" fillId="13" borderId="30" xfId="0" applyFont="1" applyFill="1" applyBorder="1" applyAlignment="1">
      <alignment horizontal="center" vertical="center" textRotation="255" shrinkToFit="1"/>
    </xf>
    <xf numFmtId="0" fontId="10" fillId="0" borderId="44" xfId="0" applyFont="1" applyBorder="1" applyAlignment="1" applyProtection="1">
      <alignment horizontal="left" vertical="center" indent="1" shrinkToFit="1"/>
      <protection locked="0"/>
    </xf>
    <xf numFmtId="0" fontId="10" fillId="0" borderId="46"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shrinkToFit="1"/>
      <protection locked="0"/>
    </xf>
    <xf numFmtId="0" fontId="10" fillId="0" borderId="27"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indent="1" shrinkToFit="1"/>
      <protection locked="0"/>
    </xf>
    <xf numFmtId="0" fontId="10" fillId="0" borderId="27" xfId="0" applyFont="1" applyBorder="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0" fillId="0" borderId="7" xfId="0" applyFont="1" applyBorder="1" applyAlignment="1" applyProtection="1">
      <alignment horizontal="left" vertical="center" indent="1" shrinkToFit="1"/>
      <protection locked="0"/>
    </xf>
    <xf numFmtId="0" fontId="10" fillId="0" borderId="74" xfId="0" applyFont="1" applyBorder="1" applyAlignment="1">
      <alignment horizontal="left" vertical="center" indent="1" shrinkToFit="1"/>
    </xf>
    <xf numFmtId="0" fontId="10" fillId="0" borderId="95" xfId="0" applyFont="1" applyBorder="1" applyAlignment="1">
      <alignment horizontal="left" vertical="center" wrapText="1" indent="1" shrinkToFit="1"/>
    </xf>
    <xf numFmtId="0" fontId="10" fillId="0" borderId="72" xfId="0" applyFont="1" applyBorder="1" applyAlignment="1">
      <alignment horizontal="left" vertical="center" indent="1" shrinkToFit="1"/>
    </xf>
    <xf numFmtId="178" fontId="11" fillId="3" borderId="95" xfId="1" applyNumberFormat="1" applyFont="1" applyFill="1" applyBorder="1" applyAlignment="1">
      <alignment horizontal="center" vertical="center" shrinkToFit="1"/>
    </xf>
    <xf numFmtId="0" fontId="10" fillId="3" borderId="34" xfId="0" applyFont="1" applyFill="1" applyBorder="1" applyAlignment="1">
      <alignment horizontal="center" vertical="center" textRotation="255" shrinkToFit="1" readingOrder="1"/>
    </xf>
    <xf numFmtId="0" fontId="10" fillId="3" borderId="23" xfId="0" applyFont="1" applyFill="1" applyBorder="1" applyAlignment="1">
      <alignment horizontal="center" vertical="center" textRotation="255" shrinkToFit="1" readingOrder="1"/>
    </xf>
    <xf numFmtId="0" fontId="10" fillId="3" borderId="30" xfId="0" applyFont="1" applyFill="1" applyBorder="1" applyAlignment="1">
      <alignment horizontal="center" vertical="center" textRotation="255" shrinkToFit="1" readingOrder="1"/>
    </xf>
    <xf numFmtId="0" fontId="10" fillId="0" borderId="16"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6"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9" borderId="34" xfId="0" applyFont="1" applyFill="1" applyBorder="1" applyAlignment="1">
      <alignment horizontal="center" vertical="center" textRotation="255" shrinkToFit="1" readingOrder="1"/>
    </xf>
    <xf numFmtId="0" fontId="10" fillId="9" borderId="23" xfId="0" applyFont="1" applyFill="1" applyBorder="1" applyAlignment="1">
      <alignment horizontal="center" vertical="center" textRotation="255" shrinkToFit="1" readingOrder="1"/>
    </xf>
    <xf numFmtId="0" fontId="10" fillId="9" borderId="30" xfId="0" applyFont="1" applyFill="1" applyBorder="1" applyAlignment="1">
      <alignment horizontal="center" vertical="center" textRotation="255" shrinkToFit="1" readingOrder="1"/>
    </xf>
    <xf numFmtId="0" fontId="10" fillId="12" borderId="34" xfId="0" applyFont="1" applyFill="1" applyBorder="1" applyAlignment="1">
      <alignment horizontal="center" vertical="center" textRotation="255" shrinkToFit="1" readingOrder="1"/>
    </xf>
    <xf numFmtId="0" fontId="10" fillId="12" borderId="23" xfId="0" applyFont="1" applyFill="1" applyBorder="1" applyAlignment="1">
      <alignment horizontal="center" vertical="center" textRotation="255" shrinkToFit="1" readingOrder="1"/>
    </xf>
    <xf numFmtId="0" fontId="10" fillId="12" borderId="30" xfId="0" applyFont="1" applyFill="1" applyBorder="1" applyAlignment="1">
      <alignment horizontal="center" vertical="center" textRotation="255" shrinkToFit="1" readingOrder="1"/>
    </xf>
    <xf numFmtId="0" fontId="10" fillId="11" borderId="34" xfId="0" applyFont="1" applyFill="1" applyBorder="1" applyAlignment="1">
      <alignment horizontal="center" vertical="center" textRotation="255" shrinkToFit="1" readingOrder="1"/>
    </xf>
    <xf numFmtId="0" fontId="10" fillId="11" borderId="23" xfId="0" applyFont="1" applyFill="1" applyBorder="1" applyAlignment="1">
      <alignment horizontal="center" vertical="center" textRotation="255" shrinkToFit="1" readingOrder="1"/>
    </xf>
    <xf numFmtId="0" fontId="10" fillId="11" borderId="30" xfId="0" applyFont="1" applyFill="1" applyBorder="1" applyAlignment="1">
      <alignment horizontal="center" vertical="center" textRotation="255" shrinkToFit="1" readingOrder="1"/>
    </xf>
    <xf numFmtId="0" fontId="10" fillId="0" borderId="10" xfId="0" applyFont="1" applyBorder="1" applyAlignment="1">
      <alignment horizontal="left" vertical="center" indent="1" shrinkToFit="1"/>
    </xf>
    <xf numFmtId="0" fontId="10" fillId="10" borderId="23" xfId="0" applyFont="1" applyFill="1" applyBorder="1" applyAlignment="1">
      <alignment horizontal="center" vertical="center" textRotation="255" shrinkToFit="1" readingOrder="1"/>
    </xf>
    <xf numFmtId="0" fontId="10" fillId="10" borderId="30" xfId="0" applyFont="1" applyFill="1" applyBorder="1" applyAlignment="1">
      <alignment horizontal="center" vertical="center" textRotation="255" shrinkToFit="1" readingOrder="1"/>
    </xf>
    <xf numFmtId="0" fontId="10" fillId="0" borderId="13" xfId="0" applyFont="1" applyBorder="1" applyAlignment="1">
      <alignment horizontal="center" vertical="center" textRotation="255" shrinkToFit="1"/>
    </xf>
    <xf numFmtId="176" fontId="10" fillId="3" borderId="3" xfId="1" applyNumberFormat="1" applyFont="1" applyFill="1" applyBorder="1" applyAlignment="1">
      <alignment horizontal="center" vertical="center" shrinkToFi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28575</xdr:colOff>
      <xdr:row>22</xdr:row>
      <xdr:rowOff>9525</xdr:rowOff>
    </xdr:from>
    <xdr:to>
      <xdr:col>23</xdr:col>
      <xdr:colOff>276225</xdr:colOff>
      <xdr:row>24</xdr:row>
      <xdr:rowOff>314325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298055" y="5907405"/>
          <a:ext cx="247650" cy="102108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25</xdr:row>
          <xdr:rowOff>68580</xdr:rowOff>
        </xdr:from>
        <xdr:to>
          <xdr:col>7</xdr:col>
          <xdr:colOff>198120</xdr:colOff>
          <xdr:row>25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60960</xdr:rowOff>
        </xdr:from>
        <xdr:to>
          <xdr:col>13</xdr:col>
          <xdr:colOff>114300</xdr:colOff>
          <xdr:row>25</xdr:row>
          <xdr:rowOff>251460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25</xdr:row>
          <xdr:rowOff>60960</xdr:rowOff>
        </xdr:from>
        <xdr:to>
          <xdr:col>20</xdr:col>
          <xdr:colOff>175260</xdr:colOff>
          <xdr:row>25</xdr:row>
          <xdr:rowOff>251460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5_2303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_old/01-03_&#21161;&#25104;&#37329;&#20132;&#20184;&#30003;&#35531;&#26360;_hydrogen_recycle_1-2-3gou_Ver4_23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CNT\&#28201;&#26262;&#21270;&#23550;&#31574;&#25512;&#36914;&#35506;\&#12514;&#12499;&#12522;&#12486;&#12451;&#12481;&#12540;&#12512;\&#65330;&#65301;\53_&#12464;&#12522;&#12540;&#12531;&#27700;&#32032;&#35069;&#36896;&#12539;&#21033;&#29992;&#12398;&#23455;&#27231;&#23455;&#35013;&#31561;&#25903;&#25588;&#20107;&#26989;\02_&#20132;&#20184;&#35201;&#32177;&#12289;&#21215;&#38598;&#35201;&#32177;&#12539;&#27096;&#24335;\03_&#27096;&#24335;\&#20132;&#20184;&#30003;&#35531;_&#27096;&#24335;\&#31532;1&#65374;3&#21495;&#27096;&#24335;&#12288;&#20132;&#20184;&#30003;&#35531;&#26360;&#12289;&#20107;&#26989;&#35336;&#30011;&#12289;&#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1">
          <cell r="U1" t="str">
            <v>Ver.5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選択肢"/>
      <sheetName val="１号"/>
      <sheetName val="1号別紙"/>
      <sheetName val="2号-1（削除）"/>
      <sheetName val="2号-1"/>
      <sheetName val="2号-2"/>
      <sheetName val="2号-3"/>
      <sheetName val="2号-4"/>
      <sheetName val="2号-5"/>
      <sheetName val="2号-7（統合）"/>
      <sheetName val="2号別紙1-1"/>
      <sheetName val="2号別紙1-2"/>
      <sheetName val="2号別紙1-3"/>
      <sheetName val="2号別紙2-1"/>
      <sheetName val="2号別紙2－追１"/>
      <sheetName val="2号別紙2-2"/>
      <sheetName val="2号別紙3"/>
      <sheetName val="3号（誓約書）"/>
    </sheetNames>
    <sheetDataSet>
      <sheetData sheetId="0">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
      <sheetData sheetId="2">
        <row r="2">
          <cell r="W2" t="str">
            <v>Ver.4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2:I16"/>
  <sheetViews>
    <sheetView workbookViewId="0">
      <selection activeCell="B4" sqref="B4"/>
    </sheetView>
  </sheetViews>
  <sheetFormatPr defaultColWidth="9" defaultRowHeight="19.2" x14ac:dyDescent="0.2"/>
  <cols>
    <col min="1" max="1" width="9" style="4"/>
    <col min="2" max="2" width="17.109375" style="4" customWidth="1"/>
    <col min="3" max="3" width="18.44140625" style="4" customWidth="1"/>
    <col min="4" max="16384" width="9" style="4"/>
  </cols>
  <sheetData>
    <row r="2" spans="2:9" x14ac:dyDescent="0.2">
      <c r="B2" s="1" t="s">
        <v>27</v>
      </c>
      <c r="C2" s="2" t="s">
        <v>28</v>
      </c>
      <c r="D2" s="3" t="s">
        <v>25</v>
      </c>
      <c r="I2" s="5"/>
    </row>
    <row r="3" spans="2:9" ht="21" x14ac:dyDescent="0.2">
      <c r="B3" s="4" t="s">
        <v>29</v>
      </c>
      <c r="C3" s="4" t="s">
        <v>30</v>
      </c>
      <c r="D3" s="6" t="s">
        <v>26</v>
      </c>
    </row>
    <row r="4" spans="2:9" ht="21" x14ac:dyDescent="0.2">
      <c r="B4" s="4" t="s">
        <v>31</v>
      </c>
      <c r="C4" s="4" t="s">
        <v>32</v>
      </c>
      <c r="D4" s="6" t="s">
        <v>33</v>
      </c>
    </row>
    <row r="5" spans="2:9" x14ac:dyDescent="0.2">
      <c r="B5" s="4" t="s">
        <v>34</v>
      </c>
      <c r="C5" s="4" t="s">
        <v>34</v>
      </c>
      <c r="D5" s="6" t="s">
        <v>35</v>
      </c>
    </row>
    <row r="6" spans="2:9" x14ac:dyDescent="0.2">
      <c r="D6" s="6" t="s">
        <v>36</v>
      </c>
    </row>
    <row r="7" spans="2:9" x14ac:dyDescent="0.2">
      <c r="D7" s="6" t="s">
        <v>37</v>
      </c>
    </row>
    <row r="8" spans="2:9" x14ac:dyDescent="0.2">
      <c r="D8" s="6" t="s">
        <v>38</v>
      </c>
    </row>
    <row r="9" spans="2:9" x14ac:dyDescent="0.2">
      <c r="D9" s="6" t="s">
        <v>39</v>
      </c>
    </row>
    <row r="10" spans="2:9" x14ac:dyDescent="0.2">
      <c r="D10" s="6" t="s">
        <v>40</v>
      </c>
    </row>
    <row r="11" spans="2:9" x14ac:dyDescent="0.2">
      <c r="D11" s="6" t="s">
        <v>41</v>
      </c>
    </row>
    <row r="12" spans="2:9" x14ac:dyDescent="0.2">
      <c r="D12" s="6" t="s">
        <v>42</v>
      </c>
    </row>
    <row r="13" spans="2:9" x14ac:dyDescent="0.2">
      <c r="D13" s="6" t="s">
        <v>43</v>
      </c>
    </row>
    <row r="14" spans="2:9" x14ac:dyDescent="0.2">
      <c r="D14" s="6" t="s">
        <v>44</v>
      </c>
    </row>
    <row r="15" spans="2:9" x14ac:dyDescent="0.2">
      <c r="D15" s="6" t="s">
        <v>45</v>
      </c>
    </row>
    <row r="16" spans="2:9" x14ac:dyDescent="0.2">
      <c r="D16" s="6" t="s">
        <v>46</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BC344"/>
  <sheetViews>
    <sheetView showGridLines="0" tabSelected="1" zoomScale="80" zoomScaleNormal="80" zoomScaleSheetLayoutView="80" workbookViewId="0">
      <selection activeCell="K4" sqref="K4:M4"/>
    </sheetView>
  </sheetViews>
  <sheetFormatPr defaultColWidth="9" defaultRowHeight="14.4" x14ac:dyDescent="0.2"/>
  <cols>
    <col min="1" max="1" width="2.6640625" style="7" customWidth="1"/>
    <col min="2" max="2" width="1.6640625" style="7" customWidth="1"/>
    <col min="3" max="3" width="2.6640625" style="7" customWidth="1"/>
    <col min="4" max="4" width="19.6640625" style="7" customWidth="1"/>
    <col min="5" max="5" width="15.77734375" style="7" customWidth="1"/>
    <col min="6" max="6" width="3.109375" style="7" customWidth="1"/>
    <col min="7" max="7" width="4.6640625" style="7" customWidth="1"/>
    <col min="8" max="8" width="11.33203125" style="7" customWidth="1"/>
    <col min="9" max="10" width="2.6640625" style="7" customWidth="1"/>
    <col min="11" max="12" width="3.109375" style="7" customWidth="1"/>
    <col min="13" max="18" width="2.6640625" style="7" customWidth="1"/>
    <col min="19" max="20" width="3.109375" style="7" customWidth="1"/>
    <col min="21" max="21" width="10.21875" style="7" customWidth="1"/>
    <col min="22" max="22" width="2.6640625" style="7" customWidth="1"/>
    <col min="23" max="23" width="1.6640625" style="8" customWidth="1"/>
    <col min="24" max="24" width="4.6640625" style="8" customWidth="1"/>
    <col min="25" max="45" width="11.109375" style="8" customWidth="1"/>
    <col min="46" max="55" width="2.6640625" style="8" customWidth="1"/>
    <col min="56" max="109" width="2.6640625" style="7" customWidth="1"/>
    <col min="110" max="16384" width="9" style="7"/>
  </cols>
  <sheetData>
    <row r="2" spans="3:53" ht="19.5" customHeight="1" x14ac:dyDescent="0.2">
      <c r="C2" s="7" t="s">
        <v>109</v>
      </c>
      <c r="X2" s="9" t="s">
        <v>69</v>
      </c>
    </row>
    <row r="3" spans="3:53" ht="9" customHeight="1" x14ac:dyDescent="0.2">
      <c r="C3" s="10"/>
      <c r="D3" s="11"/>
      <c r="E3" s="11"/>
      <c r="F3" s="11"/>
      <c r="G3" s="11"/>
      <c r="H3" s="11"/>
      <c r="I3" s="11"/>
      <c r="J3" s="11"/>
      <c r="K3" s="11"/>
      <c r="L3" s="11"/>
      <c r="M3" s="11"/>
      <c r="N3" s="11"/>
      <c r="O3" s="11"/>
      <c r="P3" s="11"/>
      <c r="Q3" s="11"/>
      <c r="R3" s="11"/>
      <c r="S3" s="11"/>
      <c r="T3" s="11"/>
      <c r="U3" s="11"/>
      <c r="V3" s="12"/>
    </row>
    <row r="4" spans="3:53" ht="21" customHeight="1" x14ac:dyDescent="0.2">
      <c r="C4" s="13"/>
      <c r="K4" s="211"/>
      <c r="L4" s="211"/>
      <c r="M4" s="211"/>
      <c r="N4" s="7" t="s">
        <v>2</v>
      </c>
      <c r="O4" s="212"/>
      <c r="P4" s="212"/>
      <c r="Q4" s="7" t="s">
        <v>1</v>
      </c>
      <c r="R4" s="212"/>
      <c r="S4" s="212"/>
      <c r="T4" s="7" t="s">
        <v>0</v>
      </c>
      <c r="V4" s="14"/>
      <c r="W4" s="15"/>
      <c r="X4" s="15"/>
      <c r="Y4" s="15"/>
      <c r="Z4" s="15"/>
      <c r="AA4" s="15"/>
      <c r="AB4" s="15"/>
      <c r="AC4" s="7"/>
      <c r="AD4" s="7"/>
      <c r="AE4" s="7"/>
      <c r="AY4" s="16"/>
      <c r="AZ4" s="16"/>
      <c r="BA4" s="16"/>
    </row>
    <row r="5" spans="3:53" ht="21" customHeight="1" x14ac:dyDescent="0.2">
      <c r="C5" s="13"/>
      <c r="D5" s="7" t="s">
        <v>22</v>
      </c>
      <c r="V5" s="14"/>
      <c r="W5" s="15"/>
      <c r="X5" s="15"/>
      <c r="Y5" s="15"/>
      <c r="Z5" s="16"/>
      <c r="AA5" s="16"/>
      <c r="AB5" s="16"/>
      <c r="AC5" s="7"/>
      <c r="AD5" s="7"/>
      <c r="AE5" s="7"/>
      <c r="AY5" s="16"/>
      <c r="AZ5" s="16"/>
    </row>
    <row r="6" spans="3:53" ht="21" customHeight="1" x14ac:dyDescent="0.2">
      <c r="C6" s="13"/>
      <c r="D6" s="213" t="s">
        <v>65</v>
      </c>
      <c r="E6" s="213"/>
      <c r="F6" s="17" t="s">
        <v>47</v>
      </c>
      <c r="V6" s="14"/>
      <c r="W6" s="16"/>
      <c r="X6" s="16"/>
      <c r="Y6" s="16"/>
      <c r="Z6" s="16"/>
      <c r="AA6" s="16"/>
      <c r="AB6" s="16"/>
      <c r="AC6" s="7"/>
      <c r="AD6" s="7"/>
      <c r="AE6" s="7"/>
      <c r="AY6" s="16"/>
      <c r="AZ6" s="16"/>
      <c r="BA6" s="16"/>
    </row>
    <row r="7" spans="3:53" ht="21" customHeight="1" x14ac:dyDescent="0.2">
      <c r="C7" s="13"/>
      <c r="G7" s="7" t="s">
        <v>48</v>
      </c>
      <c r="V7" s="14"/>
      <c r="W7" s="16"/>
      <c r="X7" s="18" t="s">
        <v>66</v>
      </c>
      <c r="Y7" s="16"/>
      <c r="Z7" s="16"/>
      <c r="AA7" s="16"/>
      <c r="AB7" s="16"/>
      <c r="AC7" s="7"/>
      <c r="AD7" s="7"/>
      <c r="AE7" s="7"/>
      <c r="AY7" s="16"/>
      <c r="AZ7" s="16"/>
      <c r="BA7" s="16"/>
    </row>
    <row r="8" spans="3:53" ht="21" customHeight="1" x14ac:dyDescent="0.2">
      <c r="C8" s="13"/>
      <c r="G8" s="7" t="s">
        <v>7</v>
      </c>
      <c r="H8" s="214"/>
      <c r="I8" s="214"/>
      <c r="J8" s="214"/>
      <c r="K8" s="214"/>
      <c r="L8" s="214"/>
      <c r="M8" s="214"/>
      <c r="N8" s="214"/>
      <c r="O8" s="214"/>
      <c r="P8" s="214"/>
      <c r="Q8" s="214"/>
      <c r="R8" s="214"/>
      <c r="S8" s="214"/>
      <c r="V8" s="14"/>
      <c r="W8" s="16"/>
      <c r="X8" s="19" t="s">
        <v>67</v>
      </c>
      <c r="Y8" s="16"/>
      <c r="Z8" s="16"/>
      <c r="AA8" s="16"/>
      <c r="AB8" s="16"/>
      <c r="AC8" s="7"/>
      <c r="AD8" s="7"/>
      <c r="AE8" s="7"/>
      <c r="AY8" s="16"/>
      <c r="AZ8" s="16"/>
      <c r="BA8" s="16"/>
    </row>
    <row r="9" spans="3:53" ht="21" customHeight="1" x14ac:dyDescent="0.2">
      <c r="C9" s="13"/>
      <c r="H9" s="214"/>
      <c r="I9" s="214"/>
      <c r="J9" s="214"/>
      <c r="K9" s="214"/>
      <c r="L9" s="214"/>
      <c r="M9" s="214"/>
      <c r="N9" s="214"/>
      <c r="O9" s="214"/>
      <c r="P9" s="214"/>
      <c r="Q9" s="214"/>
      <c r="R9" s="214"/>
      <c r="S9" s="214"/>
      <c r="V9" s="14"/>
      <c r="W9" s="16"/>
      <c r="X9" s="20"/>
      <c r="Y9" s="16"/>
      <c r="Z9" s="16"/>
      <c r="AA9" s="16"/>
      <c r="AB9" s="16"/>
      <c r="AC9" s="7"/>
      <c r="AD9" s="7"/>
      <c r="AE9" s="7"/>
      <c r="AY9" s="16"/>
      <c r="AZ9" s="16"/>
      <c r="BA9" s="16"/>
    </row>
    <row r="10" spans="3:53" ht="21" customHeight="1" x14ac:dyDescent="0.2">
      <c r="C10" s="13"/>
      <c r="G10" s="7" t="s">
        <v>119</v>
      </c>
      <c r="H10" s="215"/>
      <c r="I10" s="215"/>
      <c r="J10" s="215"/>
      <c r="K10" s="215"/>
      <c r="L10" s="215"/>
      <c r="M10" s="215"/>
      <c r="N10" s="215"/>
      <c r="O10" s="215"/>
      <c r="P10" s="215"/>
      <c r="Q10" s="215"/>
      <c r="R10" s="215"/>
      <c r="S10" s="215"/>
      <c r="V10" s="14"/>
      <c r="W10" s="16"/>
      <c r="X10" s="21" t="s">
        <v>68</v>
      </c>
      <c r="Y10" s="16"/>
      <c r="Z10" s="16"/>
      <c r="AA10" s="16"/>
      <c r="AB10" s="16"/>
      <c r="AC10" s="7"/>
      <c r="AD10" s="7"/>
      <c r="AE10" s="7"/>
      <c r="AY10" s="16"/>
      <c r="AZ10" s="16"/>
      <c r="BA10" s="16"/>
    </row>
    <row r="11" spans="3:53" ht="21" customHeight="1" x14ac:dyDescent="0.2">
      <c r="C11" s="13"/>
      <c r="G11" s="124" t="s">
        <v>120</v>
      </c>
      <c r="H11" s="214"/>
      <c r="I11" s="214"/>
      <c r="J11" s="214"/>
      <c r="K11" s="214"/>
      <c r="L11" s="214"/>
      <c r="M11" s="214"/>
      <c r="N11" s="214"/>
      <c r="O11" s="214"/>
      <c r="P11" s="214"/>
      <c r="Q11" s="214"/>
      <c r="R11" s="214"/>
      <c r="S11" s="214"/>
      <c r="V11" s="14"/>
      <c r="W11" s="16"/>
      <c r="X11" s="21"/>
      <c r="Y11" s="16"/>
      <c r="Z11" s="16"/>
      <c r="AA11" s="16"/>
      <c r="AB11" s="16"/>
      <c r="AC11" s="7"/>
      <c r="AD11" s="7"/>
      <c r="AE11" s="7"/>
      <c r="AY11" s="16"/>
      <c r="AZ11" s="16"/>
      <c r="BA11" s="16"/>
    </row>
    <row r="12" spans="3:53" ht="14.1" customHeight="1" x14ac:dyDescent="0.2">
      <c r="C12" s="13"/>
      <c r="V12" s="14"/>
      <c r="X12" s="16"/>
      <c r="Y12" s="16"/>
      <c r="Z12" s="16"/>
      <c r="AA12" s="16"/>
      <c r="AB12" s="16"/>
      <c r="AC12" s="7"/>
      <c r="AD12" s="7"/>
      <c r="AE12" s="7"/>
      <c r="AY12" s="16"/>
      <c r="AZ12" s="16"/>
      <c r="BA12" s="16"/>
    </row>
    <row r="13" spans="3:53" ht="33" customHeight="1" x14ac:dyDescent="0.2">
      <c r="C13" s="13"/>
      <c r="D13" s="216" t="s">
        <v>110</v>
      </c>
      <c r="E13" s="216"/>
      <c r="F13" s="216"/>
      <c r="G13" s="216"/>
      <c r="H13" s="216"/>
      <c r="I13" s="216"/>
      <c r="J13" s="216"/>
      <c r="K13" s="216"/>
      <c r="L13" s="216"/>
      <c r="M13" s="216"/>
      <c r="N13" s="216"/>
      <c r="O13" s="216"/>
      <c r="P13" s="216"/>
      <c r="Q13" s="216"/>
      <c r="R13" s="216"/>
      <c r="S13" s="216"/>
      <c r="T13" s="216"/>
      <c r="U13" s="22"/>
      <c r="V13" s="14"/>
      <c r="X13" s="16"/>
      <c r="Y13" s="16"/>
      <c r="Z13" s="16"/>
      <c r="AA13" s="16"/>
      <c r="AB13" s="16"/>
      <c r="AC13" s="7"/>
      <c r="AD13" s="7"/>
      <c r="AE13" s="7"/>
      <c r="AY13" s="16"/>
      <c r="AZ13" s="16"/>
      <c r="BA13" s="16"/>
    </row>
    <row r="14" spans="3:53" ht="66" customHeight="1" x14ac:dyDescent="0.2">
      <c r="C14" s="13"/>
      <c r="D14" s="217" t="s">
        <v>136</v>
      </c>
      <c r="E14" s="218"/>
      <c r="F14" s="218"/>
      <c r="G14" s="218"/>
      <c r="H14" s="218"/>
      <c r="I14" s="218"/>
      <c r="J14" s="218"/>
      <c r="K14" s="218"/>
      <c r="L14" s="218"/>
      <c r="M14" s="218"/>
      <c r="N14" s="218"/>
      <c r="O14" s="218"/>
      <c r="P14" s="218"/>
      <c r="Q14" s="218"/>
      <c r="R14" s="218"/>
      <c r="S14" s="218"/>
      <c r="T14" s="218"/>
      <c r="U14" s="23"/>
      <c r="V14" s="14"/>
      <c r="X14" s="16"/>
      <c r="Y14" s="16"/>
      <c r="Z14" s="16"/>
      <c r="AA14" s="16"/>
      <c r="AB14" s="16"/>
      <c r="AC14" s="7"/>
      <c r="AD14" s="7"/>
      <c r="AE14" s="7"/>
      <c r="AY14" s="16"/>
      <c r="AZ14" s="16"/>
      <c r="BA14" s="16"/>
    </row>
    <row r="15" spans="3:53" ht="28.5" customHeight="1" x14ac:dyDescent="0.2">
      <c r="C15" s="13"/>
      <c r="D15" s="24" t="s">
        <v>49</v>
      </c>
      <c r="E15" s="157"/>
      <c r="F15" s="157"/>
      <c r="G15" s="157"/>
      <c r="H15" s="157"/>
      <c r="I15" s="157"/>
      <c r="J15" s="157"/>
      <c r="K15" s="157"/>
      <c r="L15" s="157"/>
      <c r="M15" s="157"/>
      <c r="N15" s="157"/>
      <c r="O15" s="157"/>
      <c r="P15" s="157"/>
      <c r="Q15" s="157"/>
      <c r="R15" s="157"/>
      <c r="S15" s="157"/>
      <c r="T15" s="157"/>
      <c r="U15" s="157"/>
      <c r="V15" s="14"/>
      <c r="X15" s="16"/>
      <c r="Y15" s="16"/>
      <c r="Z15" s="16"/>
      <c r="AA15" s="16"/>
      <c r="AB15" s="16"/>
      <c r="AC15" s="7"/>
      <c r="AD15" s="7"/>
      <c r="AE15" s="7"/>
      <c r="AY15" s="16"/>
      <c r="AZ15" s="16"/>
      <c r="BA15" s="16"/>
    </row>
    <row r="16" spans="3:53" ht="28.5" customHeight="1" x14ac:dyDescent="0.2">
      <c r="C16" s="13"/>
      <c r="D16" s="24" t="s">
        <v>99</v>
      </c>
      <c r="E16" s="157"/>
      <c r="F16" s="157"/>
      <c r="G16" s="157"/>
      <c r="H16" s="157"/>
      <c r="I16" s="157"/>
      <c r="J16" s="157"/>
      <c r="K16" s="157"/>
      <c r="L16" s="157"/>
      <c r="M16" s="157"/>
      <c r="N16" s="157"/>
      <c r="O16" s="157"/>
      <c r="P16" s="157"/>
      <c r="Q16" s="157"/>
      <c r="R16" s="157"/>
      <c r="S16" s="157"/>
      <c r="T16" s="157"/>
      <c r="U16" s="157"/>
      <c r="V16" s="14"/>
      <c r="X16" s="16"/>
      <c r="Y16" s="16"/>
      <c r="Z16" s="16"/>
      <c r="AA16" s="16"/>
      <c r="AB16" s="16"/>
      <c r="AC16" s="7"/>
      <c r="AD16" s="7"/>
      <c r="AE16" s="7"/>
      <c r="AY16" s="16"/>
      <c r="AZ16" s="16"/>
      <c r="BA16" s="16"/>
    </row>
    <row r="17" spans="3:53" ht="28.5" customHeight="1" x14ac:dyDescent="0.2">
      <c r="C17" s="13"/>
      <c r="D17" s="24" t="s">
        <v>70</v>
      </c>
      <c r="E17" s="157"/>
      <c r="F17" s="157"/>
      <c r="G17" s="157"/>
      <c r="H17" s="157"/>
      <c r="I17" s="157"/>
      <c r="J17" s="157"/>
      <c r="K17" s="157"/>
      <c r="L17" s="157"/>
      <c r="M17" s="157"/>
      <c r="N17" s="157"/>
      <c r="O17" s="157"/>
      <c r="P17" s="157"/>
      <c r="Q17" s="157"/>
      <c r="R17" s="157"/>
      <c r="S17" s="157"/>
      <c r="T17" s="157"/>
      <c r="U17" s="157"/>
      <c r="V17" s="14"/>
      <c r="X17" s="16"/>
      <c r="Y17" s="16"/>
      <c r="Z17" s="16"/>
      <c r="AA17" s="16"/>
      <c r="AB17" s="16"/>
      <c r="AC17" s="7"/>
      <c r="AD17" s="7"/>
      <c r="AE17" s="7"/>
      <c r="AY17" s="16"/>
      <c r="AZ17" s="16"/>
      <c r="BA17" s="16"/>
    </row>
    <row r="18" spans="3:53" ht="28.5" customHeight="1" x14ac:dyDescent="0.2">
      <c r="C18" s="13"/>
      <c r="D18" s="129" t="s">
        <v>100</v>
      </c>
      <c r="E18" s="126" t="s">
        <v>134</v>
      </c>
      <c r="F18" s="131"/>
      <c r="G18" s="131"/>
      <c r="H18" s="131"/>
      <c r="I18" s="131"/>
      <c r="J18" s="131"/>
      <c r="K18" s="131"/>
      <c r="L18" s="131"/>
      <c r="M18" s="132" t="s">
        <v>101</v>
      </c>
      <c r="N18" s="132"/>
      <c r="O18" s="132"/>
      <c r="P18" s="132"/>
      <c r="Q18" s="132"/>
      <c r="R18" s="132"/>
      <c r="S18" s="132"/>
      <c r="T18" s="132"/>
      <c r="U18" s="133"/>
      <c r="V18" s="14"/>
      <c r="W18" s="16"/>
      <c r="X18" s="16"/>
      <c r="Y18" s="16"/>
      <c r="Z18" s="16"/>
      <c r="AA18" s="16"/>
      <c r="AB18" s="16"/>
      <c r="AC18" s="7"/>
      <c r="AD18" s="7"/>
      <c r="AE18" s="7"/>
      <c r="AY18" s="16"/>
      <c r="AZ18" s="16"/>
      <c r="BA18" s="16"/>
    </row>
    <row r="19" spans="3:53" ht="28.5" customHeight="1" x14ac:dyDescent="0.2">
      <c r="C19" s="13"/>
      <c r="D19" s="130"/>
      <c r="E19" s="125" t="s">
        <v>135</v>
      </c>
      <c r="F19" s="131"/>
      <c r="G19" s="131"/>
      <c r="H19" s="131"/>
      <c r="I19" s="131"/>
      <c r="J19" s="131"/>
      <c r="K19" s="131"/>
      <c r="L19" s="131"/>
      <c r="M19" s="132" t="s">
        <v>101</v>
      </c>
      <c r="N19" s="132"/>
      <c r="O19" s="132"/>
      <c r="P19" s="132"/>
      <c r="Q19" s="132"/>
      <c r="R19" s="132"/>
      <c r="S19" s="132"/>
      <c r="T19" s="132"/>
      <c r="U19" s="133"/>
      <c r="V19" s="14"/>
      <c r="W19" s="16"/>
      <c r="X19" s="16"/>
      <c r="Y19" s="16"/>
      <c r="Z19" s="16"/>
      <c r="AA19" s="16"/>
      <c r="AB19" s="16"/>
      <c r="AC19" s="7"/>
      <c r="AD19" s="7"/>
      <c r="AE19" s="7"/>
      <c r="AY19" s="16"/>
      <c r="AZ19" s="16"/>
      <c r="BA19" s="16"/>
    </row>
    <row r="20" spans="3:53" ht="28.5" customHeight="1" x14ac:dyDescent="0.2">
      <c r="C20" s="13"/>
      <c r="D20" s="24" t="s">
        <v>111</v>
      </c>
      <c r="E20" s="157"/>
      <c r="F20" s="157"/>
      <c r="G20" s="157"/>
      <c r="H20" s="157"/>
      <c r="I20" s="157"/>
      <c r="J20" s="157"/>
      <c r="K20" s="157"/>
      <c r="L20" s="157"/>
      <c r="M20" s="157"/>
      <c r="N20" s="157"/>
      <c r="O20" s="157"/>
      <c r="P20" s="157"/>
      <c r="Q20" s="157"/>
      <c r="R20" s="157"/>
      <c r="S20" s="157"/>
      <c r="T20" s="157"/>
      <c r="U20" s="157"/>
      <c r="V20" s="14"/>
      <c r="W20" s="16"/>
      <c r="X20" s="16"/>
      <c r="Y20" s="16"/>
      <c r="Z20" s="16"/>
      <c r="AA20" s="16"/>
      <c r="AB20" s="16"/>
      <c r="AC20" s="7"/>
      <c r="AD20" s="7"/>
      <c r="AE20" s="7"/>
      <c r="AY20" s="16"/>
      <c r="AZ20" s="16"/>
      <c r="BA20" s="16"/>
    </row>
    <row r="21" spans="3:53" ht="28.5" customHeight="1" x14ac:dyDescent="0.2">
      <c r="C21" s="13"/>
      <c r="D21" s="24" t="s">
        <v>112</v>
      </c>
      <c r="E21" s="157"/>
      <c r="F21" s="157"/>
      <c r="G21" s="157"/>
      <c r="H21" s="157"/>
      <c r="I21" s="157"/>
      <c r="J21" s="157"/>
      <c r="K21" s="157"/>
      <c r="L21" s="157"/>
      <c r="M21" s="157"/>
      <c r="N21" s="157"/>
      <c r="O21" s="157"/>
      <c r="P21" s="157"/>
      <c r="Q21" s="157"/>
      <c r="R21" s="157"/>
      <c r="S21" s="157"/>
      <c r="T21" s="157"/>
      <c r="U21" s="157"/>
      <c r="V21" s="14"/>
      <c r="W21" s="16"/>
      <c r="X21" s="16"/>
      <c r="Y21" s="16"/>
      <c r="Z21" s="16"/>
      <c r="AA21" s="16"/>
      <c r="AB21" s="16"/>
      <c r="AC21" s="7"/>
      <c r="AD21" s="7"/>
      <c r="AE21" s="7"/>
      <c r="AY21" s="16"/>
      <c r="AZ21" s="16"/>
      <c r="BA21" s="16"/>
    </row>
    <row r="22" spans="3:53" ht="28.5" customHeight="1" x14ac:dyDescent="0.2">
      <c r="C22" s="13"/>
      <c r="D22" s="24" t="s">
        <v>113</v>
      </c>
      <c r="E22" s="157"/>
      <c r="F22" s="157"/>
      <c r="G22" s="157"/>
      <c r="H22" s="157"/>
      <c r="I22" s="157"/>
      <c r="J22" s="157"/>
      <c r="K22" s="157"/>
      <c r="L22" s="157"/>
      <c r="M22" s="157"/>
      <c r="N22" s="157"/>
      <c r="O22" s="157"/>
      <c r="P22" s="157"/>
      <c r="Q22" s="157"/>
      <c r="R22" s="157"/>
      <c r="S22" s="157"/>
      <c r="T22" s="157"/>
      <c r="U22" s="157"/>
      <c r="V22" s="14"/>
      <c r="W22" s="16"/>
      <c r="X22" s="16"/>
      <c r="Y22" s="16"/>
      <c r="Z22" s="16"/>
      <c r="AA22" s="16"/>
      <c r="AB22" s="16"/>
      <c r="AC22" s="7"/>
      <c r="AD22" s="7"/>
      <c r="AE22" s="7"/>
      <c r="AY22" s="16"/>
      <c r="AZ22" s="16"/>
      <c r="BA22" s="16"/>
    </row>
    <row r="23" spans="3:53" ht="28.5" customHeight="1" x14ac:dyDescent="0.2">
      <c r="C23" s="13"/>
      <c r="D23" s="219" t="s">
        <v>114</v>
      </c>
      <c r="E23" s="198" t="s">
        <v>50</v>
      </c>
      <c r="F23" s="199"/>
      <c r="G23" s="199"/>
      <c r="H23" s="199"/>
      <c r="I23" s="199"/>
      <c r="J23" s="199"/>
      <c r="K23" s="199"/>
      <c r="L23" s="200">
        <f>'17号別紙'!M215</f>
        <v>0</v>
      </c>
      <c r="M23" s="200"/>
      <c r="N23" s="200"/>
      <c r="O23" s="200"/>
      <c r="P23" s="200"/>
      <c r="Q23" s="200"/>
      <c r="R23" s="200"/>
      <c r="S23" s="200"/>
      <c r="T23" s="201" t="s">
        <v>51</v>
      </c>
      <c r="U23" s="202"/>
      <c r="V23" s="14"/>
      <c r="X23" s="16"/>
      <c r="Y23" s="7"/>
      <c r="AA23" s="16"/>
      <c r="AB23" s="16"/>
      <c r="AC23" s="7"/>
      <c r="AD23" s="7"/>
      <c r="AE23" s="7"/>
      <c r="AY23" s="16"/>
      <c r="AZ23" s="16"/>
      <c r="BA23" s="16"/>
    </row>
    <row r="24" spans="3:53" ht="28.5" customHeight="1" x14ac:dyDescent="0.2">
      <c r="C24" s="13"/>
      <c r="D24" s="220"/>
      <c r="E24" s="203" t="s">
        <v>52</v>
      </c>
      <c r="F24" s="204"/>
      <c r="G24" s="204"/>
      <c r="H24" s="204"/>
      <c r="I24" s="204"/>
      <c r="J24" s="204"/>
      <c r="K24" s="204"/>
      <c r="L24" s="205">
        <f>'17号別紙'!M213</f>
        <v>0</v>
      </c>
      <c r="M24" s="205"/>
      <c r="N24" s="205"/>
      <c r="O24" s="205"/>
      <c r="P24" s="205"/>
      <c r="Q24" s="205"/>
      <c r="R24" s="205"/>
      <c r="S24" s="205"/>
      <c r="T24" s="206" t="s">
        <v>51</v>
      </c>
      <c r="U24" s="207"/>
      <c r="V24" s="14"/>
      <c r="X24" s="16"/>
      <c r="Y24" s="20" t="s">
        <v>121</v>
      </c>
      <c r="AA24" s="16"/>
      <c r="AB24" s="16"/>
      <c r="AC24" s="7"/>
      <c r="AD24" s="7"/>
      <c r="AE24" s="7"/>
      <c r="AY24" s="16"/>
      <c r="AZ24" s="16"/>
      <c r="BA24" s="16"/>
    </row>
    <row r="25" spans="3:53" ht="28.5" customHeight="1" x14ac:dyDescent="0.2">
      <c r="C25" s="13"/>
      <c r="D25" s="220"/>
      <c r="E25" s="208" t="s">
        <v>53</v>
      </c>
      <c r="F25" s="209"/>
      <c r="G25" s="209"/>
      <c r="H25" s="209"/>
      <c r="I25" s="209"/>
      <c r="J25" s="209"/>
      <c r="K25" s="209"/>
      <c r="L25" s="210">
        <f>'17号別紙'!M213</f>
        <v>0</v>
      </c>
      <c r="M25" s="210"/>
      <c r="N25" s="210"/>
      <c r="O25" s="210"/>
      <c r="P25" s="210"/>
      <c r="Q25" s="210"/>
      <c r="R25" s="210"/>
      <c r="S25" s="210"/>
      <c r="T25" s="221" t="s">
        <v>51</v>
      </c>
      <c r="U25" s="222"/>
      <c r="V25" s="14"/>
      <c r="X25" s="16"/>
      <c r="Y25" s="16"/>
      <c r="AA25" s="16"/>
      <c r="AB25" s="16"/>
      <c r="AC25" s="7"/>
      <c r="AD25" s="7"/>
      <c r="AE25" s="7"/>
      <c r="AY25" s="16"/>
      <c r="AZ25" s="16"/>
      <c r="BA25" s="16"/>
    </row>
    <row r="26" spans="3:53" ht="28.5" customHeight="1" x14ac:dyDescent="0.2">
      <c r="C26" s="13"/>
      <c r="D26" s="134"/>
      <c r="E26" s="184" t="s">
        <v>128</v>
      </c>
      <c r="F26" s="185"/>
      <c r="G26" s="185"/>
      <c r="H26" s="188" t="s">
        <v>137</v>
      </c>
      <c r="I26" s="188"/>
      <c r="J26" s="188"/>
      <c r="K26" s="188"/>
      <c r="L26" s="188"/>
      <c r="M26" s="188"/>
      <c r="N26" s="188"/>
      <c r="O26" s="188"/>
      <c r="P26" s="188"/>
      <c r="Q26" s="188"/>
      <c r="R26" s="188"/>
      <c r="S26" s="188"/>
      <c r="T26" s="188"/>
      <c r="U26" s="189"/>
      <c r="V26" s="14"/>
      <c r="X26" s="20"/>
      <c r="Y26" s="7"/>
    </row>
    <row r="27" spans="3:53" ht="28.5" customHeight="1" x14ac:dyDescent="0.2">
      <c r="C27" s="13"/>
      <c r="D27" s="134"/>
      <c r="E27" s="186"/>
      <c r="F27" s="187"/>
      <c r="G27" s="187"/>
      <c r="H27" s="123" t="s">
        <v>122</v>
      </c>
      <c r="I27" s="190"/>
      <c r="J27" s="190"/>
      <c r="K27" s="190"/>
      <c r="L27" s="191"/>
      <c r="M27" s="192" t="s">
        <v>71</v>
      </c>
      <c r="N27" s="193"/>
      <c r="O27" s="194"/>
      <c r="P27" s="195"/>
      <c r="Q27" s="196"/>
      <c r="R27" s="196"/>
      <c r="S27" s="196"/>
      <c r="T27" s="197"/>
      <c r="U27" s="122"/>
      <c r="V27" s="14"/>
      <c r="X27" s="20" t="s">
        <v>129</v>
      </c>
      <c r="Y27" s="7"/>
    </row>
    <row r="28" spans="3:53" ht="28.5" customHeight="1" x14ac:dyDescent="0.2">
      <c r="C28" s="13"/>
      <c r="D28" s="134"/>
      <c r="E28" s="136" t="s">
        <v>72</v>
      </c>
      <c r="F28" s="137"/>
      <c r="G28" s="137"/>
      <c r="H28" s="25" t="s">
        <v>73</v>
      </c>
      <c r="I28" s="138"/>
      <c r="J28" s="138"/>
      <c r="K28" s="138"/>
      <c r="L28" s="139"/>
      <c r="M28" s="140" t="s">
        <v>123</v>
      </c>
      <c r="N28" s="141"/>
      <c r="O28" s="142"/>
      <c r="P28" s="143"/>
      <c r="Q28" s="144"/>
      <c r="R28" s="144"/>
      <c r="S28" s="144"/>
      <c r="T28" s="145"/>
      <c r="U28" s="26"/>
      <c r="V28" s="14"/>
      <c r="X28" s="20" t="s">
        <v>63</v>
      </c>
      <c r="Y28" s="7"/>
    </row>
    <row r="29" spans="3:53" ht="28.5" customHeight="1" x14ac:dyDescent="0.2">
      <c r="C29" s="13"/>
      <c r="D29" s="134"/>
      <c r="E29" s="146" t="s">
        <v>74</v>
      </c>
      <c r="F29" s="147"/>
      <c r="G29" s="147"/>
      <c r="H29" s="27" t="s">
        <v>75</v>
      </c>
      <c r="I29" s="148"/>
      <c r="J29" s="148"/>
      <c r="K29" s="148"/>
      <c r="L29" s="149"/>
      <c r="M29" s="140" t="s">
        <v>124</v>
      </c>
      <c r="N29" s="141"/>
      <c r="O29" s="142"/>
      <c r="P29" s="175"/>
      <c r="Q29" s="176"/>
      <c r="R29" s="176"/>
      <c r="S29" s="176"/>
      <c r="T29" s="177"/>
      <c r="U29" s="28"/>
      <c r="V29" s="14"/>
      <c r="X29" s="20" t="s">
        <v>130</v>
      </c>
      <c r="Z29" s="20"/>
      <c r="AA29" s="20"/>
      <c r="AB29" s="20"/>
      <c r="AC29" s="20"/>
      <c r="AD29" s="20"/>
      <c r="AE29" s="20"/>
      <c r="AF29" s="20"/>
      <c r="AG29" s="20"/>
      <c r="AH29" s="20"/>
      <c r="AI29" s="20"/>
      <c r="AJ29" s="20"/>
      <c r="AK29" s="20"/>
      <c r="AL29" s="20"/>
      <c r="AM29" s="20"/>
      <c r="AN29" s="20"/>
    </row>
    <row r="30" spans="3:53" ht="28.5" customHeight="1" x14ac:dyDescent="0.2">
      <c r="C30" s="13"/>
      <c r="D30" s="134"/>
      <c r="E30" s="146" t="s">
        <v>76</v>
      </c>
      <c r="F30" s="147"/>
      <c r="G30" s="147"/>
      <c r="H30" s="29" t="s">
        <v>77</v>
      </c>
      <c r="I30" s="148"/>
      <c r="J30" s="148"/>
      <c r="K30" s="148"/>
      <c r="L30" s="149"/>
      <c r="M30" s="140" t="s">
        <v>123</v>
      </c>
      <c r="N30" s="141"/>
      <c r="O30" s="142"/>
      <c r="P30" s="175"/>
      <c r="Q30" s="176"/>
      <c r="R30" s="176"/>
      <c r="S30" s="176"/>
      <c r="T30" s="177"/>
      <c r="U30" s="26"/>
      <c r="V30" s="14"/>
      <c r="X30" s="20" t="s">
        <v>130</v>
      </c>
      <c r="Z30" s="20"/>
      <c r="AA30" s="20"/>
      <c r="AB30" s="20"/>
      <c r="AC30" s="20"/>
      <c r="AD30" s="20"/>
      <c r="AE30" s="20"/>
      <c r="AF30" s="20"/>
      <c r="AG30" s="20"/>
      <c r="AH30" s="20"/>
      <c r="AI30" s="20"/>
      <c r="AJ30" s="20"/>
      <c r="AK30" s="20"/>
      <c r="AL30" s="20"/>
      <c r="AM30" s="20"/>
      <c r="AN30" s="20"/>
    </row>
    <row r="31" spans="3:53" ht="28.5" customHeight="1" x14ac:dyDescent="0.2">
      <c r="C31" s="13"/>
      <c r="D31" s="134"/>
      <c r="E31" s="152" t="s">
        <v>140</v>
      </c>
      <c r="F31" s="152"/>
      <c r="G31" s="153"/>
      <c r="H31" s="27" t="s">
        <v>77</v>
      </c>
      <c r="I31" s="148"/>
      <c r="J31" s="148"/>
      <c r="K31" s="148"/>
      <c r="L31" s="149"/>
      <c r="M31" s="178" t="s">
        <v>123</v>
      </c>
      <c r="N31" s="179"/>
      <c r="O31" s="180"/>
      <c r="P31" s="181"/>
      <c r="Q31" s="182"/>
      <c r="R31" s="182"/>
      <c r="S31" s="182"/>
      <c r="T31" s="183"/>
      <c r="U31" s="30"/>
      <c r="V31" s="14"/>
      <c r="X31" s="20" t="s">
        <v>130</v>
      </c>
      <c r="Z31" s="20"/>
      <c r="AA31" s="20"/>
      <c r="AB31" s="20"/>
      <c r="AC31" s="20"/>
      <c r="AD31" s="20"/>
      <c r="AE31" s="20"/>
      <c r="AF31" s="20"/>
      <c r="AG31" s="20"/>
      <c r="AH31" s="20"/>
      <c r="AI31" s="20"/>
      <c r="AJ31" s="20"/>
      <c r="AK31" s="20"/>
      <c r="AL31" s="20"/>
      <c r="AM31" s="20"/>
      <c r="AN31" s="20"/>
    </row>
    <row r="32" spans="3:53" ht="28.5" customHeight="1" x14ac:dyDescent="0.2">
      <c r="C32" s="13"/>
      <c r="D32" s="134"/>
      <c r="E32" s="154" t="s">
        <v>139</v>
      </c>
      <c r="F32" s="154"/>
      <c r="G32" s="146"/>
      <c r="H32" s="29" t="s">
        <v>77</v>
      </c>
      <c r="I32" s="167"/>
      <c r="J32" s="167"/>
      <c r="K32" s="167"/>
      <c r="L32" s="168"/>
      <c r="M32" s="169" t="s">
        <v>123</v>
      </c>
      <c r="N32" s="170"/>
      <c r="O32" s="171"/>
      <c r="P32" s="172"/>
      <c r="Q32" s="173"/>
      <c r="R32" s="173"/>
      <c r="S32" s="173"/>
      <c r="T32" s="174"/>
      <c r="U32" s="127"/>
      <c r="V32" s="14"/>
      <c r="X32" s="20" t="s">
        <v>130</v>
      </c>
      <c r="Z32" s="20"/>
      <c r="AA32" s="20"/>
      <c r="AB32" s="20"/>
      <c r="AC32" s="20"/>
      <c r="AD32" s="20"/>
      <c r="AE32" s="20"/>
      <c r="AF32" s="20"/>
      <c r="AG32" s="20"/>
      <c r="AH32" s="20"/>
      <c r="AI32" s="20"/>
      <c r="AJ32" s="20"/>
      <c r="AK32" s="20"/>
      <c r="AL32" s="20"/>
      <c r="AM32" s="20"/>
      <c r="AN32" s="20"/>
    </row>
    <row r="33" spans="3:40" ht="28.5" customHeight="1" x14ac:dyDescent="0.2">
      <c r="C33" s="13"/>
      <c r="D33" s="135"/>
      <c r="E33" s="150" t="s">
        <v>138</v>
      </c>
      <c r="F33" s="150"/>
      <c r="G33" s="151"/>
      <c r="H33" s="29" t="s">
        <v>77</v>
      </c>
      <c r="I33" s="167"/>
      <c r="J33" s="167"/>
      <c r="K33" s="167"/>
      <c r="L33" s="168"/>
      <c r="M33" s="169" t="s">
        <v>123</v>
      </c>
      <c r="N33" s="170"/>
      <c r="O33" s="171"/>
      <c r="P33" s="172"/>
      <c r="Q33" s="173"/>
      <c r="R33" s="173"/>
      <c r="S33" s="173"/>
      <c r="T33" s="174"/>
      <c r="U33" s="127"/>
      <c r="V33" s="14"/>
      <c r="X33" s="20" t="s">
        <v>130</v>
      </c>
      <c r="Y33" s="20"/>
      <c r="Z33" s="20"/>
      <c r="AA33" s="20"/>
      <c r="AB33" s="20"/>
      <c r="AC33" s="20"/>
      <c r="AD33" s="20"/>
      <c r="AE33" s="20"/>
      <c r="AF33" s="20"/>
      <c r="AG33" s="20"/>
      <c r="AH33" s="20"/>
      <c r="AI33" s="20"/>
      <c r="AJ33" s="20"/>
      <c r="AK33" s="20"/>
      <c r="AL33" s="20"/>
      <c r="AM33" s="20"/>
      <c r="AN33" s="20"/>
    </row>
    <row r="34" spans="3:40" s="35" customFormat="1" ht="28.5" customHeight="1" x14ac:dyDescent="0.2">
      <c r="C34" s="31"/>
      <c r="D34" s="158" t="s">
        <v>54</v>
      </c>
      <c r="E34" s="32" t="s">
        <v>55</v>
      </c>
      <c r="F34" s="33"/>
      <c r="G34" s="159"/>
      <c r="H34" s="159"/>
      <c r="I34" s="159"/>
      <c r="J34" s="159"/>
      <c r="K34" s="159"/>
      <c r="L34" s="159"/>
      <c r="M34" s="159"/>
      <c r="N34" s="159"/>
      <c r="O34" s="159"/>
      <c r="P34" s="159"/>
      <c r="Q34" s="159"/>
      <c r="R34" s="159"/>
      <c r="S34" s="159"/>
      <c r="T34" s="159"/>
      <c r="U34" s="160"/>
      <c r="V34" s="34"/>
    </row>
    <row r="35" spans="3:40" s="35" customFormat="1" ht="28.5" customHeight="1" x14ac:dyDescent="0.2">
      <c r="C35" s="31"/>
      <c r="D35" s="158"/>
      <c r="E35" s="36" t="s">
        <v>56</v>
      </c>
      <c r="F35" s="37"/>
      <c r="G35" s="161"/>
      <c r="H35" s="161"/>
      <c r="I35" s="161"/>
      <c r="J35" s="161"/>
      <c r="K35" s="161"/>
      <c r="L35" s="161"/>
      <c r="M35" s="161"/>
      <c r="N35" s="161"/>
      <c r="O35" s="161"/>
      <c r="P35" s="161"/>
      <c r="Q35" s="161"/>
      <c r="R35" s="161"/>
      <c r="S35" s="161"/>
      <c r="T35" s="161"/>
      <c r="U35" s="162"/>
      <c r="V35" s="34"/>
    </row>
    <row r="36" spans="3:40" s="35" customFormat="1" ht="28.5" customHeight="1" x14ac:dyDescent="0.2">
      <c r="C36" s="31"/>
      <c r="D36" s="158"/>
      <c r="E36" s="38" t="s">
        <v>57</v>
      </c>
      <c r="F36" s="39"/>
      <c r="G36" s="163"/>
      <c r="H36" s="163"/>
      <c r="I36" s="163"/>
      <c r="J36" s="163"/>
      <c r="K36" s="163"/>
      <c r="L36" s="163"/>
      <c r="M36" s="163"/>
      <c r="N36" s="163"/>
      <c r="O36" s="163"/>
      <c r="P36" s="163"/>
      <c r="Q36" s="163"/>
      <c r="R36" s="163"/>
      <c r="S36" s="163"/>
      <c r="T36" s="163"/>
      <c r="U36" s="164"/>
      <c r="V36" s="34"/>
    </row>
    <row r="37" spans="3:40" s="35" customFormat="1" ht="28.5" customHeight="1" x14ac:dyDescent="0.2">
      <c r="C37" s="31"/>
      <c r="D37" s="158"/>
      <c r="E37" s="36" t="s">
        <v>58</v>
      </c>
      <c r="F37" s="37"/>
      <c r="G37" s="161"/>
      <c r="H37" s="161"/>
      <c r="I37" s="161"/>
      <c r="J37" s="161"/>
      <c r="K37" s="161"/>
      <c r="L37" s="161"/>
      <c r="M37" s="161"/>
      <c r="N37" s="161"/>
      <c r="O37" s="161"/>
      <c r="P37" s="161"/>
      <c r="Q37" s="161"/>
      <c r="R37" s="161"/>
      <c r="S37" s="161"/>
      <c r="T37" s="161"/>
      <c r="U37" s="162"/>
      <c r="V37" s="34"/>
    </row>
    <row r="38" spans="3:40" s="35" customFormat="1" ht="28.5" customHeight="1" x14ac:dyDescent="0.2">
      <c r="C38" s="31"/>
      <c r="D38" s="158"/>
      <c r="E38" s="40" t="s">
        <v>59</v>
      </c>
      <c r="F38" s="37"/>
      <c r="G38" s="161"/>
      <c r="H38" s="161"/>
      <c r="I38" s="161"/>
      <c r="J38" s="161"/>
      <c r="K38" s="161"/>
      <c r="L38" s="161"/>
      <c r="M38" s="161"/>
      <c r="N38" s="161"/>
      <c r="O38" s="161"/>
      <c r="P38" s="161"/>
      <c r="Q38" s="161"/>
      <c r="R38" s="161"/>
      <c r="S38" s="161"/>
      <c r="T38" s="161"/>
      <c r="U38" s="162"/>
      <c r="V38" s="34"/>
    </row>
    <row r="39" spans="3:40" s="35" customFormat="1" ht="28.5" customHeight="1" x14ac:dyDescent="0.2">
      <c r="C39" s="31"/>
      <c r="D39" s="158"/>
      <c r="E39" s="41" t="s">
        <v>60</v>
      </c>
      <c r="F39" s="42"/>
      <c r="G39" s="165"/>
      <c r="H39" s="165"/>
      <c r="I39" s="165"/>
      <c r="J39" s="165"/>
      <c r="K39" s="165"/>
      <c r="L39" s="165"/>
      <c r="M39" s="165"/>
      <c r="N39" s="165"/>
      <c r="O39" s="165"/>
      <c r="P39" s="165"/>
      <c r="Q39" s="165"/>
      <c r="R39" s="165"/>
      <c r="S39" s="165"/>
      <c r="T39" s="165"/>
      <c r="U39" s="166"/>
      <c r="V39" s="34"/>
    </row>
    <row r="40" spans="3:40" ht="18" customHeight="1" x14ac:dyDescent="0.2">
      <c r="C40" s="13"/>
      <c r="D40" s="128" t="s">
        <v>61</v>
      </c>
      <c r="E40" s="128"/>
      <c r="F40" s="128"/>
      <c r="G40" s="128"/>
      <c r="H40" s="128"/>
      <c r="I40" s="128"/>
      <c r="J40" s="128"/>
      <c r="K40" s="128"/>
      <c r="L40" s="128"/>
      <c r="M40" s="128"/>
      <c r="N40" s="128"/>
      <c r="O40" s="128"/>
      <c r="P40" s="128"/>
      <c r="Q40" s="128"/>
      <c r="R40" s="128"/>
      <c r="S40" s="128"/>
      <c r="T40" s="128"/>
      <c r="U40" s="128"/>
      <c r="V40" s="14"/>
    </row>
    <row r="41" spans="3:40" ht="72" customHeight="1" x14ac:dyDescent="0.2">
      <c r="C41" s="13"/>
      <c r="D41" s="155"/>
      <c r="E41" s="155"/>
      <c r="F41" s="155"/>
      <c r="G41" s="155"/>
      <c r="H41" s="155"/>
      <c r="I41" s="155"/>
      <c r="J41" s="155"/>
      <c r="K41" s="155"/>
      <c r="L41" s="155"/>
      <c r="M41" s="155"/>
      <c r="N41" s="155"/>
      <c r="O41" s="155"/>
      <c r="P41" s="155"/>
      <c r="Q41" s="155"/>
      <c r="R41" s="155"/>
      <c r="S41" s="155"/>
      <c r="T41" s="155"/>
      <c r="U41" s="155"/>
      <c r="V41" s="14"/>
    </row>
    <row r="42" spans="3:40" ht="18" customHeight="1" x14ac:dyDescent="0.2">
      <c r="C42" s="43"/>
      <c r="D42" s="156" t="s">
        <v>62</v>
      </c>
      <c r="E42" s="156"/>
      <c r="F42" s="156"/>
      <c r="G42" s="156"/>
      <c r="H42" s="156"/>
      <c r="I42" s="156"/>
      <c r="J42" s="156"/>
      <c r="K42" s="156"/>
      <c r="L42" s="156"/>
      <c r="M42" s="156"/>
      <c r="N42" s="156"/>
      <c r="O42" s="156"/>
      <c r="P42" s="156"/>
      <c r="Q42" s="156"/>
      <c r="R42" s="156"/>
      <c r="S42" s="156"/>
      <c r="T42" s="156"/>
      <c r="U42" s="44"/>
      <c r="V42" s="45"/>
    </row>
    <row r="43" spans="3:40" ht="18.75" customHeight="1" x14ac:dyDescent="0.2"/>
    <row r="44" spans="3:40" ht="14.1" customHeight="1" x14ac:dyDescent="0.2"/>
    <row r="45" spans="3:40" ht="14.1" customHeight="1" x14ac:dyDescent="0.2"/>
    <row r="46" spans="3:40" ht="14.1" customHeight="1" x14ac:dyDescent="0.2"/>
    <row r="47" spans="3:40" ht="14.1" customHeight="1" x14ac:dyDescent="0.2"/>
    <row r="48" spans="3:40"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sheetData>
  <sheetProtection formatCells="0" formatColumns="0" formatRows="0" selectLockedCells="1"/>
  <dataConsolidate/>
  <mergeCells count="71">
    <mergeCell ref="D23:D25"/>
    <mergeCell ref="T25:U25"/>
    <mergeCell ref="E16:U16"/>
    <mergeCell ref="K4:M4"/>
    <mergeCell ref="O4:P4"/>
    <mergeCell ref="R4:S4"/>
    <mergeCell ref="D6:E6"/>
    <mergeCell ref="H8:S8"/>
    <mergeCell ref="H9:S9"/>
    <mergeCell ref="H10:S10"/>
    <mergeCell ref="H11:S11"/>
    <mergeCell ref="D13:T13"/>
    <mergeCell ref="D14:T14"/>
    <mergeCell ref="E15:U15"/>
    <mergeCell ref="E17:U17"/>
    <mergeCell ref="E26:G27"/>
    <mergeCell ref="H26:U26"/>
    <mergeCell ref="I27:L27"/>
    <mergeCell ref="M27:O27"/>
    <mergeCell ref="P27:T27"/>
    <mergeCell ref="E23:K23"/>
    <mergeCell ref="L23:S23"/>
    <mergeCell ref="T23:U23"/>
    <mergeCell ref="E24:K24"/>
    <mergeCell ref="L24:S24"/>
    <mergeCell ref="T24:U24"/>
    <mergeCell ref="E25:K25"/>
    <mergeCell ref="L25:S25"/>
    <mergeCell ref="P33:T33"/>
    <mergeCell ref="P29:T29"/>
    <mergeCell ref="I30:L30"/>
    <mergeCell ref="M30:O30"/>
    <mergeCell ref="P30:T30"/>
    <mergeCell ref="M29:O29"/>
    <mergeCell ref="M31:O31"/>
    <mergeCell ref="P31:T31"/>
    <mergeCell ref="I32:L32"/>
    <mergeCell ref="M32:O32"/>
    <mergeCell ref="I31:L31"/>
    <mergeCell ref="D41:U41"/>
    <mergeCell ref="D42:T42"/>
    <mergeCell ref="E20:U20"/>
    <mergeCell ref="E21:U21"/>
    <mergeCell ref="E22:U22"/>
    <mergeCell ref="D34:D39"/>
    <mergeCell ref="G34:U34"/>
    <mergeCell ref="G35:U35"/>
    <mergeCell ref="G36:U36"/>
    <mergeCell ref="G37:U37"/>
    <mergeCell ref="G38:U38"/>
    <mergeCell ref="G39:U39"/>
    <mergeCell ref="E30:G30"/>
    <mergeCell ref="I33:L33"/>
    <mergeCell ref="M33:O33"/>
    <mergeCell ref="P32:T32"/>
    <mergeCell ref="D40:U40"/>
    <mergeCell ref="D18:D19"/>
    <mergeCell ref="F18:L18"/>
    <mergeCell ref="F19:L19"/>
    <mergeCell ref="M19:U19"/>
    <mergeCell ref="M18:U18"/>
    <mergeCell ref="D26:D33"/>
    <mergeCell ref="E28:G28"/>
    <mergeCell ref="I28:L28"/>
    <mergeCell ref="M28:O28"/>
    <mergeCell ref="P28:T28"/>
    <mergeCell ref="E29:G29"/>
    <mergeCell ref="I29:L29"/>
    <mergeCell ref="E33:G33"/>
    <mergeCell ref="E31:G31"/>
    <mergeCell ref="E32:G32"/>
  </mergeCells>
  <phoneticPr fontId="4"/>
  <dataValidations count="4">
    <dataValidation type="list" allowBlank="1" showInputMessage="1" showErrorMessage="1" sqref="E17:U17" xr:uid="{00000000-0002-0000-0100-000000000000}">
      <formula1>"ワンパッケージモデルプラン,それ以外のモデルプラン"</formula1>
    </dataValidation>
    <dataValidation type="list" allowBlank="1" showInputMessage="1" showErrorMessage="1" sqref="U28:U33" xr:uid="{00000000-0002-0000-0100-000001000000}">
      <formula1>"１台,２台,３台"</formula1>
    </dataValidation>
    <dataValidation type="list" allowBlank="1" showInputMessage="1" showErrorMessage="1" sqref="P29:T33" xr:uid="{00000000-0002-0000-0100-000002000000}">
      <formula1>"設置あり,設置無し"</formula1>
    </dataValidation>
    <dataValidation allowBlank="1" sqref="E26 E28:E31" xr:uid="{00000000-0002-0000-0100-000003000000}"/>
  </dataValidations>
  <printOptions verticalCentered="1"/>
  <pageMargins left="0.74803149606299213" right="0.43307086614173229" top="0.39370078740157483" bottom="0.39370078740157483" header="0.19685039370078741" footer="0.23622047244094491"/>
  <pageSetup paperSize="9" scale="89" orientation="portrait" r:id="rId1"/>
  <headerFooter>
    <oddFooter>&amp;R&amp;"ＭＳ Ｐ明朝,標準"&amp;10（日本産業規格A列4番）</oddFooter>
  </headerFooter>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22860</xdr:colOff>
                    <xdr:row>25</xdr:row>
                    <xdr:rowOff>68580</xdr:rowOff>
                  </from>
                  <to>
                    <xdr:col>7</xdr:col>
                    <xdr:colOff>198120</xdr:colOff>
                    <xdr:row>25</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12</xdr:col>
                    <xdr:colOff>114300</xdr:colOff>
                    <xdr:row>25</xdr:row>
                    <xdr:rowOff>60960</xdr:rowOff>
                  </from>
                  <to>
                    <xdr:col>13</xdr:col>
                    <xdr:colOff>114300</xdr:colOff>
                    <xdr:row>25</xdr:row>
                    <xdr:rowOff>251460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19</xdr:col>
                    <xdr:colOff>213360</xdr:colOff>
                    <xdr:row>25</xdr:row>
                    <xdr:rowOff>60960</xdr:rowOff>
                  </from>
                  <to>
                    <xdr:col>20</xdr:col>
                    <xdr:colOff>175260</xdr:colOff>
                    <xdr:row>25</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15"/>
  <sheetViews>
    <sheetView showGridLines="0" topLeftCell="B1" zoomScaleNormal="100" zoomScaleSheetLayoutView="100" workbookViewId="0">
      <selection activeCell="J2" sqref="J2"/>
    </sheetView>
  </sheetViews>
  <sheetFormatPr defaultColWidth="9" defaultRowHeight="14.4" x14ac:dyDescent="0.2"/>
  <cols>
    <col min="1" max="1" width="2.6640625" style="46" customWidth="1"/>
    <col min="2" max="2" width="1.6640625" style="46" customWidth="1"/>
    <col min="3" max="4" width="3.109375" style="46" customWidth="1"/>
    <col min="5" max="5" width="38.6640625" style="46" customWidth="1"/>
    <col min="6" max="6" width="12.6640625" style="47" customWidth="1"/>
    <col min="7" max="8" width="6.21875" style="47" customWidth="1"/>
    <col min="9" max="9" width="15.6640625" style="46" customWidth="1"/>
    <col min="10" max="10" width="12.6640625" style="47" customWidth="1"/>
    <col min="11" max="12" width="6.21875" style="47" customWidth="1"/>
    <col min="13" max="13" width="15.6640625" style="46" customWidth="1"/>
    <col min="14" max="14" width="1.6640625" style="46" customWidth="1"/>
    <col min="15" max="15" width="10.88671875" style="48" customWidth="1"/>
    <col min="16" max="16" width="5.44140625" style="48" customWidth="1"/>
    <col min="17" max="19" width="2.6640625" style="46" hidden="1" customWidth="1"/>
    <col min="20" max="131" width="2.6640625" style="46" customWidth="1"/>
    <col min="132" max="16384" width="9" style="46"/>
  </cols>
  <sheetData>
    <row r="1" spans="2:18" ht="15" customHeight="1" x14ac:dyDescent="0.2"/>
    <row r="2" spans="2:18" ht="19.5" customHeight="1" x14ac:dyDescent="0.2">
      <c r="B2" s="49"/>
      <c r="C2" s="50" t="s">
        <v>115</v>
      </c>
      <c r="D2" s="49"/>
      <c r="E2" s="49"/>
      <c r="F2" s="51"/>
      <c r="G2" s="51"/>
      <c r="H2" s="51"/>
      <c r="I2" s="49"/>
      <c r="J2" s="51"/>
      <c r="K2" s="51"/>
      <c r="L2" s="51"/>
      <c r="M2" s="49"/>
      <c r="O2" s="48" t="str">
        <f>'17号'!$X$2</f>
        <v>Ver.1</v>
      </c>
    </row>
    <row r="3" spans="2:18" ht="24" customHeight="1" thickBot="1" x14ac:dyDescent="0.25">
      <c r="B3" s="49"/>
      <c r="C3" s="226" t="s">
        <v>116</v>
      </c>
      <c r="D3" s="226"/>
      <c r="E3" s="226"/>
      <c r="F3" s="226"/>
      <c r="G3" s="226"/>
      <c r="H3" s="226"/>
      <c r="I3" s="226"/>
      <c r="J3" s="226"/>
      <c r="K3" s="226"/>
      <c r="L3" s="226"/>
      <c r="M3" s="226"/>
      <c r="O3" s="20" t="s">
        <v>23</v>
      </c>
    </row>
    <row r="4" spans="2:18" ht="18.600000000000001" customHeight="1" x14ac:dyDescent="0.2">
      <c r="B4" s="49"/>
      <c r="C4" s="227" t="s">
        <v>3</v>
      </c>
      <c r="D4" s="271"/>
      <c r="E4" s="231" t="s">
        <v>24</v>
      </c>
      <c r="F4" s="233" t="s">
        <v>117</v>
      </c>
      <c r="G4" s="224"/>
      <c r="H4" s="224"/>
      <c r="I4" s="225"/>
      <c r="J4" s="224" t="s">
        <v>118</v>
      </c>
      <c r="K4" s="224"/>
      <c r="L4" s="224"/>
      <c r="M4" s="225"/>
      <c r="O4" s="20"/>
    </row>
    <row r="5" spans="2:18" ht="17.399999999999999" customHeight="1" thickBot="1" x14ac:dyDescent="0.25">
      <c r="B5" s="49"/>
      <c r="C5" s="229"/>
      <c r="D5" s="272"/>
      <c r="E5" s="232"/>
      <c r="F5" s="101" t="s">
        <v>20</v>
      </c>
      <c r="G5" s="102" t="s">
        <v>4</v>
      </c>
      <c r="H5" s="103" t="s">
        <v>25</v>
      </c>
      <c r="I5" s="104" t="s">
        <v>21</v>
      </c>
      <c r="J5" s="101" t="s">
        <v>20</v>
      </c>
      <c r="K5" s="102" t="s">
        <v>4</v>
      </c>
      <c r="L5" s="103" t="s">
        <v>25</v>
      </c>
      <c r="M5" s="104" t="s">
        <v>21</v>
      </c>
      <c r="R5" s="46" t="s">
        <v>5</v>
      </c>
    </row>
    <row r="6" spans="2:18" ht="19.5" customHeight="1" thickTop="1" x14ac:dyDescent="0.2">
      <c r="B6" s="49"/>
      <c r="C6" s="316" t="s">
        <v>78</v>
      </c>
      <c r="D6" s="238" t="s">
        <v>13</v>
      </c>
      <c r="E6" s="52"/>
      <c r="F6" s="53"/>
      <c r="G6" s="53"/>
      <c r="H6" s="54"/>
      <c r="I6" s="55" t="str">
        <f>IF(F6="","",F6*G6)</f>
        <v/>
      </c>
      <c r="J6" s="105"/>
      <c r="K6" s="53"/>
      <c r="L6" s="54"/>
      <c r="M6" s="55" t="str">
        <f>IF(J6="","",J6*K6)</f>
        <v/>
      </c>
    </row>
    <row r="7" spans="2:18" ht="19.5" customHeight="1" x14ac:dyDescent="0.2">
      <c r="B7" s="49"/>
      <c r="C7" s="316"/>
      <c r="D7" s="238"/>
      <c r="E7" s="56"/>
      <c r="F7" s="57"/>
      <c r="G7" s="57"/>
      <c r="H7" s="54"/>
      <c r="I7" s="58" t="str">
        <f t="shared" ref="I7:I39" si="0">IF(F7="","",F7*G7)</f>
        <v/>
      </c>
      <c r="J7" s="106"/>
      <c r="K7" s="57"/>
      <c r="L7" s="54"/>
      <c r="M7" s="58" t="str">
        <f t="shared" ref="M7:M12" si="1">IF(J7="","",J7*K7)</f>
        <v/>
      </c>
    </row>
    <row r="8" spans="2:18" ht="19.5" customHeight="1" x14ac:dyDescent="0.2">
      <c r="B8" s="49"/>
      <c r="C8" s="316"/>
      <c r="D8" s="238"/>
      <c r="E8" s="56"/>
      <c r="F8" s="57"/>
      <c r="G8" s="57"/>
      <c r="H8" s="54"/>
      <c r="I8" s="58" t="str">
        <f t="shared" si="0"/>
        <v/>
      </c>
      <c r="J8" s="106"/>
      <c r="K8" s="57"/>
      <c r="L8" s="54"/>
      <c r="M8" s="58" t="str">
        <f t="shared" si="1"/>
        <v/>
      </c>
    </row>
    <row r="9" spans="2:18" ht="19.5" customHeight="1" x14ac:dyDescent="0.2">
      <c r="B9" s="49"/>
      <c r="C9" s="316"/>
      <c r="D9" s="238"/>
      <c r="E9" s="56"/>
      <c r="F9" s="57"/>
      <c r="G9" s="57"/>
      <c r="H9" s="54"/>
      <c r="I9" s="58" t="str">
        <f t="shared" si="0"/>
        <v/>
      </c>
      <c r="J9" s="106"/>
      <c r="K9" s="57"/>
      <c r="L9" s="54"/>
      <c r="M9" s="58" t="str">
        <f t="shared" si="1"/>
        <v/>
      </c>
    </row>
    <row r="10" spans="2:18" ht="19.5" customHeight="1" x14ac:dyDescent="0.2">
      <c r="B10" s="49"/>
      <c r="C10" s="316"/>
      <c r="D10" s="238"/>
      <c r="E10" s="56"/>
      <c r="F10" s="57"/>
      <c r="G10" s="57"/>
      <c r="H10" s="54"/>
      <c r="I10" s="58" t="str">
        <f t="shared" si="0"/>
        <v/>
      </c>
      <c r="J10" s="106"/>
      <c r="K10" s="57"/>
      <c r="L10" s="54"/>
      <c r="M10" s="58" t="str">
        <f t="shared" si="1"/>
        <v/>
      </c>
    </row>
    <row r="11" spans="2:18" ht="19.5" customHeight="1" x14ac:dyDescent="0.2">
      <c r="B11" s="49"/>
      <c r="C11" s="316"/>
      <c r="D11" s="238"/>
      <c r="E11" s="56"/>
      <c r="F11" s="57"/>
      <c r="G11" s="57"/>
      <c r="H11" s="54"/>
      <c r="I11" s="58" t="str">
        <f t="shared" si="0"/>
        <v/>
      </c>
      <c r="J11" s="106"/>
      <c r="K11" s="57"/>
      <c r="L11" s="54"/>
      <c r="M11" s="58" t="str">
        <f t="shared" si="1"/>
        <v/>
      </c>
    </row>
    <row r="12" spans="2:18" ht="19.5" customHeight="1" x14ac:dyDescent="0.2">
      <c r="B12" s="49"/>
      <c r="C12" s="316"/>
      <c r="D12" s="238"/>
      <c r="E12" s="56"/>
      <c r="F12" s="57"/>
      <c r="G12" s="57"/>
      <c r="H12" s="54"/>
      <c r="I12" s="58" t="str">
        <f t="shared" si="0"/>
        <v/>
      </c>
      <c r="J12" s="106"/>
      <c r="K12" s="57"/>
      <c r="L12" s="54"/>
      <c r="M12" s="58" t="str">
        <f t="shared" si="1"/>
        <v/>
      </c>
    </row>
    <row r="13" spans="2:18" ht="19.5" customHeight="1" x14ac:dyDescent="0.2">
      <c r="B13" s="49"/>
      <c r="C13" s="316"/>
      <c r="D13" s="238"/>
      <c r="E13" s="56"/>
      <c r="F13" s="57"/>
      <c r="G13" s="57"/>
      <c r="H13" s="54"/>
      <c r="I13" s="58" t="str">
        <f>IF(F13="","",F13*G13)</f>
        <v/>
      </c>
      <c r="J13" s="106"/>
      <c r="K13" s="57"/>
      <c r="L13" s="54"/>
      <c r="M13" s="58" t="str">
        <f>IF(J13="","",J13*K13)</f>
        <v/>
      </c>
    </row>
    <row r="14" spans="2:18" ht="19.5" customHeight="1" x14ac:dyDescent="0.2">
      <c r="B14" s="49"/>
      <c r="C14" s="316"/>
      <c r="D14" s="318"/>
      <c r="E14" s="59" t="s">
        <v>12</v>
      </c>
      <c r="F14" s="319"/>
      <c r="G14" s="267"/>
      <c r="H14" s="268"/>
      <c r="I14" s="60" t="str">
        <f>IF(SUM(I6:I13)=0,"",SUM(I6:I13))</f>
        <v/>
      </c>
      <c r="J14" s="267"/>
      <c r="K14" s="267"/>
      <c r="L14" s="268"/>
      <c r="M14" s="60" t="str">
        <f>IF(SUM(M6:M13)=0,"",SUM(M6:M13))</f>
        <v/>
      </c>
      <c r="R14" s="46" t="s">
        <v>6</v>
      </c>
    </row>
    <row r="15" spans="2:18" ht="19.5" customHeight="1" x14ac:dyDescent="0.2">
      <c r="B15" s="49"/>
      <c r="C15" s="316"/>
      <c r="D15" s="238" t="s">
        <v>14</v>
      </c>
      <c r="E15" s="56"/>
      <c r="F15" s="57"/>
      <c r="G15" s="57"/>
      <c r="H15" s="54"/>
      <c r="I15" s="58" t="str">
        <f t="shared" si="0"/>
        <v/>
      </c>
      <c r="J15" s="106"/>
      <c r="K15" s="57"/>
      <c r="L15" s="54"/>
      <c r="M15" s="58" t="str">
        <f t="shared" ref="M15:M23" si="2">IF(J15="","",J15*K15)</f>
        <v/>
      </c>
    </row>
    <row r="16" spans="2:18" ht="19.5" customHeight="1" x14ac:dyDescent="0.2">
      <c r="B16" s="49"/>
      <c r="C16" s="316"/>
      <c r="D16" s="238"/>
      <c r="E16" s="56"/>
      <c r="F16" s="57"/>
      <c r="G16" s="57"/>
      <c r="H16" s="54"/>
      <c r="I16" s="58" t="str">
        <f t="shared" si="0"/>
        <v/>
      </c>
      <c r="J16" s="106"/>
      <c r="K16" s="57"/>
      <c r="L16" s="54"/>
      <c r="M16" s="58" t="str">
        <f t="shared" si="2"/>
        <v/>
      </c>
    </row>
    <row r="17" spans="2:13" ht="19.5" customHeight="1" x14ac:dyDescent="0.2">
      <c r="B17" s="49"/>
      <c r="C17" s="316"/>
      <c r="D17" s="238"/>
      <c r="E17" s="56"/>
      <c r="F17" s="57"/>
      <c r="G17" s="57"/>
      <c r="H17" s="54"/>
      <c r="I17" s="58" t="str">
        <f t="shared" si="0"/>
        <v/>
      </c>
      <c r="J17" s="106"/>
      <c r="K17" s="57"/>
      <c r="L17" s="54"/>
      <c r="M17" s="58" t="str">
        <f t="shared" si="2"/>
        <v/>
      </c>
    </row>
    <row r="18" spans="2:13" ht="19.5" customHeight="1" x14ac:dyDescent="0.2">
      <c r="B18" s="49"/>
      <c r="C18" s="316"/>
      <c r="D18" s="238"/>
      <c r="E18" s="56"/>
      <c r="F18" s="57"/>
      <c r="G18" s="57"/>
      <c r="H18" s="54"/>
      <c r="I18" s="58" t="str">
        <f t="shared" si="0"/>
        <v/>
      </c>
      <c r="J18" s="106"/>
      <c r="K18" s="57"/>
      <c r="L18" s="54"/>
      <c r="M18" s="58" t="str">
        <f t="shared" si="2"/>
        <v/>
      </c>
    </row>
    <row r="19" spans="2:13" ht="19.5" customHeight="1" x14ac:dyDescent="0.2">
      <c r="B19" s="49"/>
      <c r="C19" s="316"/>
      <c r="D19" s="238"/>
      <c r="E19" s="56"/>
      <c r="F19" s="57"/>
      <c r="G19" s="57"/>
      <c r="H19" s="54"/>
      <c r="I19" s="58" t="str">
        <f t="shared" si="0"/>
        <v/>
      </c>
      <c r="J19" s="106"/>
      <c r="K19" s="57"/>
      <c r="L19" s="54"/>
      <c r="M19" s="58" t="str">
        <f t="shared" si="2"/>
        <v/>
      </c>
    </row>
    <row r="20" spans="2:13" ht="19.5" customHeight="1" x14ac:dyDescent="0.2">
      <c r="B20" s="49"/>
      <c r="C20" s="316"/>
      <c r="D20" s="238"/>
      <c r="E20" s="56"/>
      <c r="F20" s="57"/>
      <c r="G20" s="57"/>
      <c r="H20" s="54"/>
      <c r="I20" s="58" t="str">
        <f t="shared" si="0"/>
        <v/>
      </c>
      <c r="J20" s="106"/>
      <c r="K20" s="57"/>
      <c r="L20" s="54"/>
      <c r="M20" s="58" t="str">
        <f t="shared" si="2"/>
        <v/>
      </c>
    </row>
    <row r="21" spans="2:13" ht="19.5" customHeight="1" x14ac:dyDescent="0.2">
      <c r="B21" s="49"/>
      <c r="C21" s="316"/>
      <c r="D21" s="238"/>
      <c r="E21" s="56"/>
      <c r="F21" s="57"/>
      <c r="G21" s="57"/>
      <c r="H21" s="54"/>
      <c r="I21" s="58" t="str">
        <f t="shared" si="0"/>
        <v/>
      </c>
      <c r="J21" s="106"/>
      <c r="K21" s="57"/>
      <c r="L21" s="54"/>
      <c r="M21" s="58" t="str">
        <f t="shared" si="2"/>
        <v/>
      </c>
    </row>
    <row r="22" spans="2:13" ht="19.5" customHeight="1" x14ac:dyDescent="0.2">
      <c r="B22" s="49"/>
      <c r="C22" s="316"/>
      <c r="D22" s="238"/>
      <c r="E22" s="56"/>
      <c r="F22" s="57"/>
      <c r="G22" s="57"/>
      <c r="H22" s="54"/>
      <c r="I22" s="58" t="str">
        <f t="shared" si="0"/>
        <v/>
      </c>
      <c r="J22" s="106"/>
      <c r="K22" s="57"/>
      <c r="L22" s="54"/>
      <c r="M22" s="58" t="str">
        <f t="shared" si="2"/>
        <v/>
      </c>
    </row>
    <row r="23" spans="2:13" ht="19.5" customHeight="1" x14ac:dyDescent="0.2">
      <c r="B23" s="49"/>
      <c r="C23" s="316"/>
      <c r="D23" s="238"/>
      <c r="E23" s="56"/>
      <c r="F23" s="57"/>
      <c r="G23" s="57"/>
      <c r="H23" s="54"/>
      <c r="I23" s="58" t="str">
        <f t="shared" si="0"/>
        <v/>
      </c>
      <c r="J23" s="106"/>
      <c r="K23" s="57"/>
      <c r="L23" s="54"/>
      <c r="M23" s="58" t="str">
        <f t="shared" si="2"/>
        <v/>
      </c>
    </row>
    <row r="24" spans="2:13" ht="19.5" customHeight="1" x14ac:dyDescent="0.2">
      <c r="B24" s="49"/>
      <c r="C24" s="316"/>
      <c r="D24" s="318"/>
      <c r="E24" s="59" t="s">
        <v>11</v>
      </c>
      <c r="F24" s="319"/>
      <c r="G24" s="267"/>
      <c r="H24" s="268"/>
      <c r="I24" s="60" t="str">
        <f>IF(SUM(I15:I23)=0,"",SUM(I15:I23))</f>
        <v/>
      </c>
      <c r="J24" s="267"/>
      <c r="K24" s="267"/>
      <c r="L24" s="268"/>
      <c r="M24" s="60" t="str">
        <f>IF(SUM(M15:M23)=0,"",SUM(M15:M23))</f>
        <v/>
      </c>
    </row>
    <row r="25" spans="2:13" ht="19.5" customHeight="1" x14ac:dyDescent="0.2">
      <c r="B25" s="49"/>
      <c r="C25" s="316"/>
      <c r="D25" s="237" t="s">
        <v>15</v>
      </c>
      <c r="E25" s="56"/>
      <c r="F25" s="57"/>
      <c r="G25" s="57"/>
      <c r="H25" s="54"/>
      <c r="I25" s="58" t="str">
        <f t="shared" si="0"/>
        <v/>
      </c>
      <c r="J25" s="106"/>
      <c r="K25" s="57"/>
      <c r="L25" s="54"/>
      <c r="M25" s="58" t="str">
        <f t="shared" ref="M25:M34" si="3">IF(J25="","",J25*K25)</f>
        <v/>
      </c>
    </row>
    <row r="26" spans="2:13" ht="19.5" customHeight="1" x14ac:dyDescent="0.2">
      <c r="B26" s="49"/>
      <c r="C26" s="316"/>
      <c r="D26" s="238"/>
      <c r="E26" s="56"/>
      <c r="F26" s="57"/>
      <c r="G26" s="57"/>
      <c r="H26" s="54"/>
      <c r="I26" s="58" t="str">
        <f t="shared" si="0"/>
        <v/>
      </c>
      <c r="J26" s="106"/>
      <c r="K26" s="57"/>
      <c r="L26" s="54"/>
      <c r="M26" s="58" t="str">
        <f t="shared" si="3"/>
        <v/>
      </c>
    </row>
    <row r="27" spans="2:13" ht="19.5" customHeight="1" x14ac:dyDescent="0.2">
      <c r="B27" s="49"/>
      <c r="C27" s="316"/>
      <c r="D27" s="238"/>
      <c r="E27" s="56"/>
      <c r="F27" s="57"/>
      <c r="G27" s="57"/>
      <c r="H27" s="54"/>
      <c r="I27" s="58" t="str">
        <f t="shared" si="0"/>
        <v/>
      </c>
      <c r="J27" s="106"/>
      <c r="K27" s="57"/>
      <c r="L27" s="54"/>
      <c r="M27" s="58" t="str">
        <f t="shared" si="3"/>
        <v/>
      </c>
    </row>
    <row r="28" spans="2:13" ht="19.5" customHeight="1" x14ac:dyDescent="0.2">
      <c r="B28" s="49"/>
      <c r="C28" s="316"/>
      <c r="D28" s="238"/>
      <c r="E28" s="56"/>
      <c r="F28" s="57"/>
      <c r="G28" s="57"/>
      <c r="H28" s="54"/>
      <c r="I28" s="58" t="str">
        <f t="shared" si="0"/>
        <v/>
      </c>
      <c r="J28" s="106"/>
      <c r="K28" s="57"/>
      <c r="L28" s="54"/>
      <c r="M28" s="58" t="str">
        <f t="shared" si="3"/>
        <v/>
      </c>
    </row>
    <row r="29" spans="2:13" ht="19.5" customHeight="1" x14ac:dyDescent="0.2">
      <c r="B29" s="49"/>
      <c r="C29" s="316"/>
      <c r="D29" s="238"/>
      <c r="E29" s="56"/>
      <c r="F29" s="57"/>
      <c r="G29" s="57"/>
      <c r="H29" s="54"/>
      <c r="I29" s="58" t="str">
        <f t="shared" si="0"/>
        <v/>
      </c>
      <c r="J29" s="106"/>
      <c r="K29" s="57"/>
      <c r="L29" s="54"/>
      <c r="M29" s="58" t="str">
        <f t="shared" si="3"/>
        <v/>
      </c>
    </row>
    <row r="30" spans="2:13" ht="19.5" customHeight="1" x14ac:dyDescent="0.2">
      <c r="B30" s="49"/>
      <c r="C30" s="316"/>
      <c r="D30" s="238"/>
      <c r="E30" s="56"/>
      <c r="F30" s="57"/>
      <c r="G30" s="57"/>
      <c r="H30" s="54"/>
      <c r="I30" s="58" t="str">
        <f t="shared" si="0"/>
        <v/>
      </c>
      <c r="J30" s="106"/>
      <c r="K30" s="57"/>
      <c r="L30" s="54"/>
      <c r="M30" s="58" t="str">
        <f t="shared" si="3"/>
        <v/>
      </c>
    </row>
    <row r="31" spans="2:13" ht="19.5" customHeight="1" x14ac:dyDescent="0.2">
      <c r="B31" s="49"/>
      <c r="C31" s="316"/>
      <c r="D31" s="238"/>
      <c r="E31" s="56"/>
      <c r="F31" s="57"/>
      <c r="G31" s="57"/>
      <c r="H31" s="54"/>
      <c r="I31" s="58" t="str">
        <f t="shared" si="0"/>
        <v/>
      </c>
      <c r="J31" s="106"/>
      <c r="K31" s="57"/>
      <c r="L31" s="54"/>
      <c r="M31" s="58" t="str">
        <f t="shared" si="3"/>
        <v/>
      </c>
    </row>
    <row r="32" spans="2:13" ht="19.5" customHeight="1" x14ac:dyDescent="0.2">
      <c r="B32" s="49"/>
      <c r="C32" s="316"/>
      <c r="D32" s="238"/>
      <c r="E32" s="56"/>
      <c r="F32" s="57"/>
      <c r="G32" s="57"/>
      <c r="H32" s="54"/>
      <c r="I32" s="58" t="str">
        <f t="shared" si="0"/>
        <v/>
      </c>
      <c r="J32" s="106"/>
      <c r="K32" s="57"/>
      <c r="L32" s="54"/>
      <c r="M32" s="58" t="str">
        <f t="shared" si="3"/>
        <v/>
      </c>
    </row>
    <row r="33" spans="2:13" ht="19.5" customHeight="1" x14ac:dyDescent="0.2">
      <c r="B33" s="49"/>
      <c r="C33" s="316"/>
      <c r="D33" s="238"/>
      <c r="E33" s="56"/>
      <c r="F33" s="57"/>
      <c r="G33" s="57"/>
      <c r="H33" s="54"/>
      <c r="I33" s="58" t="str">
        <f t="shared" si="0"/>
        <v/>
      </c>
      <c r="J33" s="106"/>
      <c r="K33" s="57"/>
      <c r="L33" s="54"/>
      <c r="M33" s="58" t="str">
        <f t="shared" si="3"/>
        <v/>
      </c>
    </row>
    <row r="34" spans="2:13" ht="19.5" customHeight="1" x14ac:dyDescent="0.2">
      <c r="B34" s="49"/>
      <c r="C34" s="316"/>
      <c r="D34" s="238"/>
      <c r="E34" s="56"/>
      <c r="F34" s="57"/>
      <c r="G34" s="57"/>
      <c r="H34" s="54"/>
      <c r="I34" s="58" t="str">
        <f t="shared" si="0"/>
        <v/>
      </c>
      <c r="J34" s="106"/>
      <c r="K34" s="57"/>
      <c r="L34" s="54"/>
      <c r="M34" s="58" t="str">
        <f t="shared" si="3"/>
        <v/>
      </c>
    </row>
    <row r="35" spans="2:13" ht="19.5" customHeight="1" x14ac:dyDescent="0.2">
      <c r="B35" s="49"/>
      <c r="C35" s="316"/>
      <c r="D35" s="318"/>
      <c r="E35" s="59" t="s">
        <v>10</v>
      </c>
      <c r="F35" s="319"/>
      <c r="G35" s="267"/>
      <c r="H35" s="268"/>
      <c r="I35" s="60" t="str">
        <f>IF(SUM(I25:I34)=0,"",SUM(I25:I34))</f>
        <v/>
      </c>
      <c r="J35" s="267"/>
      <c r="K35" s="267"/>
      <c r="L35" s="268"/>
      <c r="M35" s="60" t="str">
        <f>IF(SUM(M25:M34)=0,"",SUM(M25:M34))</f>
        <v/>
      </c>
    </row>
    <row r="36" spans="2:13" ht="19.5" customHeight="1" x14ac:dyDescent="0.2">
      <c r="B36" s="49"/>
      <c r="C36" s="316"/>
      <c r="D36" s="237" t="s">
        <v>16</v>
      </c>
      <c r="E36" s="56"/>
      <c r="F36" s="57"/>
      <c r="G36" s="57"/>
      <c r="H36" s="54"/>
      <c r="I36" s="58" t="str">
        <f>IF(F36="","",F36*G36)</f>
        <v/>
      </c>
      <c r="J36" s="106"/>
      <c r="K36" s="57"/>
      <c r="L36" s="54"/>
      <c r="M36" s="58" t="str">
        <f>IF(J36="","",J36*K36)</f>
        <v/>
      </c>
    </row>
    <row r="37" spans="2:13" ht="19.5" customHeight="1" x14ac:dyDescent="0.2">
      <c r="B37" s="49"/>
      <c r="C37" s="316"/>
      <c r="D37" s="238"/>
      <c r="E37" s="56"/>
      <c r="F37" s="57"/>
      <c r="G37" s="57"/>
      <c r="H37" s="54"/>
      <c r="I37" s="58" t="str">
        <f t="shared" ref="I37" si="4">IF(F37="","",F37*G37)</f>
        <v/>
      </c>
      <c r="J37" s="106"/>
      <c r="K37" s="57"/>
      <c r="L37" s="54"/>
      <c r="M37" s="58" t="str">
        <f t="shared" ref="M37:M39" si="5">IF(J37="","",J37*K37)</f>
        <v/>
      </c>
    </row>
    <row r="38" spans="2:13" ht="19.5" customHeight="1" x14ac:dyDescent="0.2">
      <c r="B38" s="49"/>
      <c r="C38" s="316"/>
      <c r="D38" s="238"/>
      <c r="E38" s="56"/>
      <c r="F38" s="57"/>
      <c r="G38" s="57"/>
      <c r="H38" s="54"/>
      <c r="I38" s="58" t="str">
        <f t="shared" si="0"/>
        <v/>
      </c>
      <c r="J38" s="106"/>
      <c r="K38" s="57"/>
      <c r="L38" s="54"/>
      <c r="M38" s="58" t="str">
        <f t="shared" si="5"/>
        <v/>
      </c>
    </row>
    <row r="39" spans="2:13" ht="19.5" customHeight="1" x14ac:dyDescent="0.2">
      <c r="B39" s="49"/>
      <c r="C39" s="316"/>
      <c r="D39" s="238"/>
      <c r="E39" s="56"/>
      <c r="F39" s="61"/>
      <c r="G39" s="61"/>
      <c r="H39" s="54"/>
      <c r="I39" s="58" t="str">
        <f t="shared" si="0"/>
        <v/>
      </c>
      <c r="J39" s="107"/>
      <c r="K39" s="61"/>
      <c r="L39" s="54"/>
      <c r="M39" s="58" t="str">
        <f t="shared" si="5"/>
        <v/>
      </c>
    </row>
    <row r="40" spans="2:13" ht="19.5" customHeight="1" x14ac:dyDescent="0.2">
      <c r="B40" s="49"/>
      <c r="C40" s="316"/>
      <c r="D40" s="318"/>
      <c r="E40" s="59" t="s">
        <v>9</v>
      </c>
      <c r="F40" s="234"/>
      <c r="G40" s="235"/>
      <c r="H40" s="236"/>
      <c r="I40" s="60" t="str">
        <f>IF(SUM(I36:I39)=0,"",SUM(I36:I39))</f>
        <v/>
      </c>
      <c r="J40" s="235"/>
      <c r="K40" s="235"/>
      <c r="L40" s="236"/>
      <c r="M40" s="60" t="str">
        <f>IF(SUM(M36:M39)=0,"",SUM(M36:M39))</f>
        <v/>
      </c>
    </row>
    <row r="41" spans="2:13" ht="19.5" customHeight="1" x14ac:dyDescent="0.2">
      <c r="B41" s="49"/>
      <c r="C41" s="316"/>
      <c r="D41" s="315" t="s">
        <v>79</v>
      </c>
      <c r="E41" s="256"/>
      <c r="F41" s="234"/>
      <c r="G41" s="235"/>
      <c r="H41" s="236"/>
      <c r="I41" s="62">
        <f>IF(SUM(I14,I24,I35,I40)=0,0,SUM(I14,I24,I35,I40))</f>
        <v>0</v>
      </c>
      <c r="J41" s="235"/>
      <c r="K41" s="235"/>
      <c r="L41" s="236"/>
      <c r="M41" s="62">
        <f>IF(SUM(M14,M24,M35,M40)=0,0,SUM(M14,M24,M35,M40))</f>
        <v>0</v>
      </c>
    </row>
    <row r="42" spans="2:13" ht="19.5" customHeight="1" x14ac:dyDescent="0.2">
      <c r="B42" s="49"/>
      <c r="C42" s="316"/>
      <c r="D42" s="315" t="s">
        <v>80</v>
      </c>
      <c r="E42" s="256"/>
      <c r="F42" s="63"/>
      <c r="G42" s="64"/>
      <c r="H42" s="65"/>
      <c r="I42" s="60">
        <f>F42*G42</f>
        <v>0</v>
      </c>
      <c r="J42" s="64"/>
      <c r="K42" s="64"/>
      <c r="L42" s="65"/>
      <c r="M42" s="60">
        <f>J42*K42</f>
        <v>0</v>
      </c>
    </row>
    <row r="43" spans="2:13" ht="19.5" customHeight="1" x14ac:dyDescent="0.2">
      <c r="B43" s="49"/>
      <c r="C43" s="316"/>
      <c r="D43" s="315" t="s">
        <v>81</v>
      </c>
      <c r="E43" s="256"/>
      <c r="F43" s="63"/>
      <c r="G43" s="64"/>
      <c r="H43" s="65"/>
      <c r="I43" s="60">
        <f>I41-I42</f>
        <v>0</v>
      </c>
      <c r="J43" s="64"/>
      <c r="K43" s="64"/>
      <c r="L43" s="65"/>
      <c r="M43" s="60">
        <f>M41-M42</f>
        <v>0</v>
      </c>
    </row>
    <row r="44" spans="2:13" ht="19.5" customHeight="1" thickBot="1" x14ac:dyDescent="0.25">
      <c r="B44" s="49"/>
      <c r="C44" s="316"/>
      <c r="D44" s="315" t="s">
        <v>82</v>
      </c>
      <c r="E44" s="256"/>
      <c r="F44" s="63"/>
      <c r="G44" s="64"/>
      <c r="H44" s="65"/>
      <c r="I44" s="60">
        <f>'17号'!I28:L28*1800000</f>
        <v>0</v>
      </c>
      <c r="J44" s="64"/>
      <c r="K44" s="64"/>
      <c r="L44" s="65"/>
      <c r="M44" s="108">
        <f>'17号'!I28*1800000</f>
        <v>0</v>
      </c>
    </row>
    <row r="45" spans="2:13" ht="37.5" customHeight="1" thickTop="1" thickBot="1" x14ac:dyDescent="0.25">
      <c r="B45" s="49"/>
      <c r="C45" s="317"/>
      <c r="D45" s="250" t="s">
        <v>83</v>
      </c>
      <c r="E45" s="251"/>
      <c r="F45" s="252"/>
      <c r="G45" s="253"/>
      <c r="H45" s="254"/>
      <c r="I45" s="66">
        <f>IF(I43&lt;I44,I43,I44)</f>
        <v>0</v>
      </c>
      <c r="J45" s="253"/>
      <c r="K45" s="253"/>
      <c r="L45" s="254"/>
      <c r="M45" s="66">
        <f>IF(M43&lt;M44,M43,M44)</f>
        <v>0</v>
      </c>
    </row>
    <row r="46" spans="2:13" ht="15" customHeight="1" x14ac:dyDescent="0.2">
      <c r="B46" s="49"/>
      <c r="C46" s="67"/>
      <c r="D46" s="67"/>
      <c r="E46" s="67"/>
      <c r="F46" s="67"/>
      <c r="G46" s="67"/>
      <c r="H46" s="67"/>
      <c r="J46" s="67"/>
      <c r="K46" s="67"/>
      <c r="L46" s="67"/>
    </row>
    <row r="47" spans="2:13" ht="19.2" customHeight="1" x14ac:dyDescent="0.2">
      <c r="B47" s="49"/>
      <c r="C47" s="68" t="str">
        <f>$C$2</f>
        <v>第17号様式：別紙</v>
      </c>
      <c r="D47" s="49"/>
      <c r="E47" s="49"/>
      <c r="F47" s="51"/>
      <c r="G47" s="51"/>
      <c r="H47" s="51"/>
      <c r="I47" s="49"/>
      <c r="J47" s="51"/>
      <c r="K47" s="51"/>
      <c r="L47" s="51"/>
      <c r="M47" s="49"/>
    </row>
    <row r="48" spans="2:13" ht="24" customHeight="1" thickBot="1" x14ac:dyDescent="0.25">
      <c r="B48" s="49"/>
      <c r="C48" s="226" t="s">
        <v>104</v>
      </c>
      <c r="D48" s="226"/>
      <c r="E48" s="226"/>
      <c r="F48" s="226"/>
      <c r="G48" s="226"/>
      <c r="H48" s="226"/>
      <c r="I48" s="226"/>
      <c r="J48" s="226"/>
      <c r="K48" s="226"/>
      <c r="L48" s="226"/>
      <c r="M48" s="226"/>
    </row>
    <row r="49" spans="2:18" ht="19.2" customHeight="1" x14ac:dyDescent="0.2">
      <c r="B49" s="49"/>
      <c r="C49" s="227" t="s">
        <v>3</v>
      </c>
      <c r="D49" s="271"/>
      <c r="E49" s="231" t="s">
        <v>24</v>
      </c>
      <c r="F49" s="233" t="s">
        <v>102</v>
      </c>
      <c r="G49" s="224"/>
      <c r="H49" s="224"/>
      <c r="I49" s="225"/>
      <c r="J49" s="223" t="s">
        <v>103</v>
      </c>
      <c r="K49" s="224"/>
      <c r="L49" s="224"/>
      <c r="M49" s="225"/>
    </row>
    <row r="50" spans="2:18" ht="19.2" customHeight="1" thickBot="1" x14ac:dyDescent="0.25">
      <c r="B50" s="49"/>
      <c r="C50" s="229"/>
      <c r="D50" s="272"/>
      <c r="E50" s="232"/>
      <c r="F50" s="101" t="s">
        <v>84</v>
      </c>
      <c r="G50" s="102" t="s">
        <v>4</v>
      </c>
      <c r="H50" s="103" t="s">
        <v>25</v>
      </c>
      <c r="I50" s="104" t="s">
        <v>21</v>
      </c>
      <c r="J50" s="112" t="s">
        <v>84</v>
      </c>
      <c r="K50" s="102" t="s">
        <v>4</v>
      </c>
      <c r="L50" s="103" t="s">
        <v>25</v>
      </c>
      <c r="M50" s="104" t="s">
        <v>21</v>
      </c>
      <c r="R50" s="46" t="s">
        <v>5</v>
      </c>
    </row>
    <row r="51" spans="2:18" ht="19.5" customHeight="1" thickTop="1" x14ac:dyDescent="0.2">
      <c r="B51" s="49"/>
      <c r="C51" s="312" t="s">
        <v>125</v>
      </c>
      <c r="D51" s="302" t="s">
        <v>13</v>
      </c>
      <c r="E51" s="69"/>
      <c r="F51" s="70"/>
      <c r="G51" s="70"/>
      <c r="H51" s="71"/>
      <c r="I51" s="72" t="str">
        <f>IF(F51="","",F51*G51)</f>
        <v/>
      </c>
      <c r="J51" s="109"/>
      <c r="K51" s="70"/>
      <c r="L51" s="71"/>
      <c r="M51" s="72" t="str">
        <f>IF(J51="","",J51*K51)</f>
        <v/>
      </c>
    </row>
    <row r="52" spans="2:18" ht="19.5" customHeight="1" x14ac:dyDescent="0.2">
      <c r="B52" s="49"/>
      <c r="C52" s="313"/>
      <c r="D52" s="303"/>
      <c r="E52" s="56"/>
      <c r="F52" s="73"/>
      <c r="G52" s="73"/>
      <c r="H52" s="54"/>
      <c r="I52" s="74" t="str">
        <f t="shared" ref="I52:I58" si="6">IF(F52="","",F52*G52)</f>
        <v/>
      </c>
      <c r="J52" s="110"/>
      <c r="K52" s="73"/>
      <c r="L52" s="54"/>
      <c r="M52" s="74" t="str">
        <f t="shared" ref="M52:M58" si="7">IF(J52="","",J52*K52)</f>
        <v/>
      </c>
    </row>
    <row r="53" spans="2:18" ht="19.5" customHeight="1" x14ac:dyDescent="0.2">
      <c r="B53" s="49"/>
      <c r="C53" s="313"/>
      <c r="D53" s="303"/>
      <c r="E53" s="56"/>
      <c r="F53" s="73"/>
      <c r="G53" s="73"/>
      <c r="H53" s="54"/>
      <c r="I53" s="74" t="str">
        <f t="shared" si="6"/>
        <v/>
      </c>
      <c r="J53" s="110"/>
      <c r="K53" s="73"/>
      <c r="L53" s="54"/>
      <c r="M53" s="74" t="str">
        <f t="shared" si="7"/>
        <v/>
      </c>
    </row>
    <row r="54" spans="2:18" ht="19.5" customHeight="1" x14ac:dyDescent="0.2">
      <c r="B54" s="49"/>
      <c r="C54" s="313"/>
      <c r="D54" s="303"/>
      <c r="E54" s="56"/>
      <c r="F54" s="73"/>
      <c r="G54" s="73"/>
      <c r="H54" s="54"/>
      <c r="I54" s="74" t="str">
        <f t="shared" si="6"/>
        <v/>
      </c>
      <c r="J54" s="110"/>
      <c r="K54" s="73"/>
      <c r="L54" s="54"/>
      <c r="M54" s="74" t="str">
        <f t="shared" si="7"/>
        <v/>
      </c>
    </row>
    <row r="55" spans="2:18" ht="19.5" customHeight="1" x14ac:dyDescent="0.2">
      <c r="B55" s="49"/>
      <c r="C55" s="313"/>
      <c r="D55" s="303"/>
      <c r="E55" s="56"/>
      <c r="F55" s="73"/>
      <c r="G55" s="73"/>
      <c r="H55" s="54"/>
      <c r="I55" s="74" t="str">
        <f t="shared" si="6"/>
        <v/>
      </c>
      <c r="J55" s="110"/>
      <c r="K55" s="73"/>
      <c r="L55" s="54"/>
      <c r="M55" s="74" t="str">
        <f t="shared" si="7"/>
        <v/>
      </c>
    </row>
    <row r="56" spans="2:18" ht="19.5" customHeight="1" x14ac:dyDescent="0.2">
      <c r="B56" s="49"/>
      <c r="C56" s="313"/>
      <c r="D56" s="303"/>
      <c r="E56" s="56"/>
      <c r="F56" s="73"/>
      <c r="G56" s="73"/>
      <c r="H56" s="54"/>
      <c r="I56" s="74" t="str">
        <f t="shared" si="6"/>
        <v/>
      </c>
      <c r="J56" s="110"/>
      <c r="K56" s="73"/>
      <c r="L56" s="54"/>
      <c r="M56" s="74" t="str">
        <f t="shared" si="7"/>
        <v/>
      </c>
    </row>
    <row r="57" spans="2:18" ht="19.5" customHeight="1" x14ac:dyDescent="0.2">
      <c r="B57" s="49"/>
      <c r="C57" s="313"/>
      <c r="D57" s="303"/>
      <c r="E57" s="56"/>
      <c r="F57" s="73"/>
      <c r="G57" s="73"/>
      <c r="H57" s="54"/>
      <c r="I57" s="74" t="str">
        <f t="shared" si="6"/>
        <v/>
      </c>
      <c r="J57" s="110"/>
      <c r="K57" s="73"/>
      <c r="L57" s="54"/>
      <c r="M57" s="74" t="str">
        <f t="shared" si="7"/>
        <v/>
      </c>
    </row>
    <row r="58" spans="2:18" ht="19.5" customHeight="1" x14ac:dyDescent="0.2">
      <c r="B58" s="49"/>
      <c r="C58" s="313"/>
      <c r="D58" s="303"/>
      <c r="E58" s="56"/>
      <c r="F58" s="73"/>
      <c r="G58" s="73"/>
      <c r="H58" s="54"/>
      <c r="I58" s="74" t="str">
        <f t="shared" si="6"/>
        <v/>
      </c>
      <c r="J58" s="110"/>
      <c r="K58" s="73"/>
      <c r="L58" s="54"/>
      <c r="M58" s="74" t="str">
        <f t="shared" si="7"/>
        <v/>
      </c>
    </row>
    <row r="59" spans="2:18" ht="19.5" customHeight="1" x14ac:dyDescent="0.2">
      <c r="B59" s="49"/>
      <c r="C59" s="313"/>
      <c r="D59" s="304"/>
      <c r="E59" s="75" t="s">
        <v>12</v>
      </c>
      <c r="F59" s="234"/>
      <c r="G59" s="235"/>
      <c r="H59" s="236"/>
      <c r="I59" s="60" t="str">
        <f>IF(SUM(I51:I58)=0,"",SUM(I51:I58))</f>
        <v/>
      </c>
      <c r="J59" s="265"/>
      <c r="K59" s="235"/>
      <c r="L59" s="236"/>
      <c r="M59" s="60" t="str">
        <f>IF(SUM(M51:M58)=0,"",SUM(M51:M58))</f>
        <v/>
      </c>
      <c r="R59" s="46" t="s">
        <v>6</v>
      </c>
    </row>
    <row r="60" spans="2:18" ht="19.5" customHeight="1" x14ac:dyDescent="0.2">
      <c r="B60" s="49"/>
      <c r="C60" s="313"/>
      <c r="D60" s="305" t="s">
        <v>19</v>
      </c>
      <c r="E60" s="56"/>
      <c r="F60" s="73"/>
      <c r="G60" s="73"/>
      <c r="H60" s="54"/>
      <c r="I60" s="74" t="str">
        <f t="shared" ref="I60:I68" si="8">IF(F60="","",F60*G60)</f>
        <v/>
      </c>
      <c r="J60" s="110"/>
      <c r="K60" s="73"/>
      <c r="L60" s="54"/>
      <c r="M60" s="74" t="str">
        <f t="shared" ref="M60:M68" si="9">IF(J60="","",J60*K60)</f>
        <v/>
      </c>
    </row>
    <row r="61" spans="2:18" ht="19.5" customHeight="1" x14ac:dyDescent="0.2">
      <c r="B61" s="49"/>
      <c r="C61" s="313"/>
      <c r="D61" s="303"/>
      <c r="E61" s="56"/>
      <c r="F61" s="73"/>
      <c r="G61" s="73"/>
      <c r="H61" s="54"/>
      <c r="I61" s="74" t="str">
        <f t="shared" si="8"/>
        <v/>
      </c>
      <c r="J61" s="110"/>
      <c r="K61" s="73"/>
      <c r="L61" s="54"/>
      <c r="M61" s="74" t="str">
        <f t="shared" si="9"/>
        <v/>
      </c>
    </row>
    <row r="62" spans="2:18" ht="19.5" customHeight="1" x14ac:dyDescent="0.2">
      <c r="B62" s="49"/>
      <c r="C62" s="313"/>
      <c r="D62" s="303"/>
      <c r="E62" s="56"/>
      <c r="F62" s="73"/>
      <c r="G62" s="73"/>
      <c r="H62" s="54"/>
      <c r="I62" s="74" t="str">
        <f t="shared" si="8"/>
        <v/>
      </c>
      <c r="J62" s="110"/>
      <c r="K62" s="73"/>
      <c r="L62" s="54"/>
      <c r="M62" s="74" t="str">
        <f t="shared" si="9"/>
        <v/>
      </c>
    </row>
    <row r="63" spans="2:18" ht="19.5" customHeight="1" x14ac:dyDescent="0.2">
      <c r="B63" s="49"/>
      <c r="C63" s="313"/>
      <c r="D63" s="303"/>
      <c r="E63" s="56"/>
      <c r="F63" s="73"/>
      <c r="G63" s="73"/>
      <c r="H63" s="54"/>
      <c r="I63" s="74" t="str">
        <f t="shared" si="8"/>
        <v/>
      </c>
      <c r="J63" s="110"/>
      <c r="K63" s="73"/>
      <c r="L63" s="54"/>
      <c r="M63" s="74" t="str">
        <f t="shared" si="9"/>
        <v/>
      </c>
    </row>
    <row r="64" spans="2:18" ht="19.5" customHeight="1" x14ac:dyDescent="0.2">
      <c r="B64" s="49"/>
      <c r="C64" s="313"/>
      <c r="D64" s="303"/>
      <c r="E64" s="56"/>
      <c r="F64" s="73"/>
      <c r="G64" s="73"/>
      <c r="H64" s="54"/>
      <c r="I64" s="74" t="str">
        <f t="shared" si="8"/>
        <v/>
      </c>
      <c r="J64" s="110"/>
      <c r="K64" s="73"/>
      <c r="L64" s="54"/>
      <c r="M64" s="74" t="str">
        <f t="shared" si="9"/>
        <v/>
      </c>
    </row>
    <row r="65" spans="2:13" ht="19.5" customHeight="1" x14ac:dyDescent="0.2">
      <c r="B65" s="49"/>
      <c r="C65" s="313"/>
      <c r="D65" s="303"/>
      <c r="E65" s="56"/>
      <c r="F65" s="73"/>
      <c r="G65" s="73"/>
      <c r="H65" s="54"/>
      <c r="I65" s="74" t="str">
        <f t="shared" si="8"/>
        <v/>
      </c>
      <c r="J65" s="110"/>
      <c r="K65" s="73"/>
      <c r="L65" s="54"/>
      <c r="M65" s="74" t="str">
        <f t="shared" si="9"/>
        <v/>
      </c>
    </row>
    <row r="66" spans="2:13" ht="19.5" customHeight="1" x14ac:dyDescent="0.2">
      <c r="B66" s="49"/>
      <c r="C66" s="313"/>
      <c r="D66" s="303"/>
      <c r="E66" s="56"/>
      <c r="F66" s="73"/>
      <c r="G66" s="73"/>
      <c r="H66" s="54"/>
      <c r="I66" s="74" t="str">
        <f t="shared" si="8"/>
        <v/>
      </c>
      <c r="J66" s="110"/>
      <c r="K66" s="73"/>
      <c r="L66" s="54"/>
      <c r="M66" s="74" t="str">
        <f t="shared" si="9"/>
        <v/>
      </c>
    </row>
    <row r="67" spans="2:13" ht="19.5" customHeight="1" x14ac:dyDescent="0.2">
      <c r="B67" s="49"/>
      <c r="C67" s="313"/>
      <c r="D67" s="303"/>
      <c r="E67" s="56"/>
      <c r="F67" s="73"/>
      <c r="G67" s="73"/>
      <c r="H67" s="54"/>
      <c r="I67" s="74" t="str">
        <f t="shared" si="8"/>
        <v/>
      </c>
      <c r="J67" s="110"/>
      <c r="K67" s="73"/>
      <c r="L67" s="54"/>
      <c r="M67" s="74" t="str">
        <f t="shared" si="9"/>
        <v/>
      </c>
    </row>
    <row r="68" spans="2:13" ht="19.5" customHeight="1" x14ac:dyDescent="0.2">
      <c r="B68" s="49"/>
      <c r="C68" s="313"/>
      <c r="D68" s="303"/>
      <c r="E68" s="56"/>
      <c r="F68" s="73"/>
      <c r="G68" s="73"/>
      <c r="H68" s="54"/>
      <c r="I68" s="74" t="str">
        <f t="shared" si="8"/>
        <v/>
      </c>
      <c r="J68" s="110"/>
      <c r="K68" s="73"/>
      <c r="L68" s="54"/>
      <c r="M68" s="74" t="str">
        <f t="shared" si="9"/>
        <v/>
      </c>
    </row>
    <row r="69" spans="2:13" ht="19.5" customHeight="1" x14ac:dyDescent="0.2">
      <c r="B69" s="49"/>
      <c r="C69" s="313"/>
      <c r="D69" s="304"/>
      <c r="E69" s="76" t="s">
        <v>11</v>
      </c>
      <c r="F69" s="234"/>
      <c r="G69" s="235"/>
      <c r="H69" s="236"/>
      <c r="I69" s="60" t="str">
        <f>IF(SUM(I60:I68)=0,"",SUM(I60:I68))</f>
        <v/>
      </c>
      <c r="J69" s="265"/>
      <c r="K69" s="235"/>
      <c r="L69" s="236"/>
      <c r="M69" s="60" t="str">
        <f>IF(SUM(M60:M68)=0,"",SUM(M60:M68))</f>
        <v/>
      </c>
    </row>
    <row r="70" spans="2:13" ht="19.5" customHeight="1" x14ac:dyDescent="0.2">
      <c r="B70" s="49"/>
      <c r="C70" s="313"/>
      <c r="D70" s="305" t="s">
        <v>18</v>
      </c>
      <c r="E70" s="56"/>
      <c r="F70" s="73"/>
      <c r="G70" s="73"/>
      <c r="H70" s="54"/>
      <c r="I70" s="74" t="str">
        <f t="shared" ref="I70:I78" si="10">IF(F70="","",F70*G70)</f>
        <v/>
      </c>
      <c r="J70" s="110"/>
      <c r="K70" s="73"/>
      <c r="L70" s="54"/>
      <c r="M70" s="74" t="str">
        <f t="shared" ref="M70:M78" si="11">IF(J70="","",J70*K70)</f>
        <v/>
      </c>
    </row>
    <row r="71" spans="2:13" ht="19.5" customHeight="1" x14ac:dyDescent="0.2">
      <c r="B71" s="49"/>
      <c r="C71" s="313"/>
      <c r="D71" s="303"/>
      <c r="E71" s="56"/>
      <c r="F71" s="73"/>
      <c r="G71" s="73"/>
      <c r="H71" s="54"/>
      <c r="I71" s="74" t="str">
        <f t="shared" si="10"/>
        <v/>
      </c>
      <c r="J71" s="110"/>
      <c r="K71" s="73"/>
      <c r="L71" s="54"/>
      <c r="M71" s="74" t="str">
        <f t="shared" si="11"/>
        <v/>
      </c>
    </row>
    <row r="72" spans="2:13" ht="19.5" customHeight="1" x14ac:dyDescent="0.2">
      <c r="B72" s="49"/>
      <c r="C72" s="313"/>
      <c r="D72" s="303"/>
      <c r="E72" s="56"/>
      <c r="F72" s="73"/>
      <c r="G72" s="73"/>
      <c r="H72" s="54"/>
      <c r="I72" s="74" t="str">
        <f t="shared" si="10"/>
        <v/>
      </c>
      <c r="J72" s="110"/>
      <c r="K72" s="73"/>
      <c r="L72" s="54"/>
      <c r="M72" s="74" t="str">
        <f t="shared" si="11"/>
        <v/>
      </c>
    </row>
    <row r="73" spans="2:13" ht="19.5" customHeight="1" x14ac:dyDescent="0.2">
      <c r="B73" s="49"/>
      <c r="C73" s="313"/>
      <c r="D73" s="303"/>
      <c r="E73" s="56"/>
      <c r="F73" s="73"/>
      <c r="G73" s="73"/>
      <c r="H73" s="54"/>
      <c r="I73" s="74" t="str">
        <f t="shared" si="10"/>
        <v/>
      </c>
      <c r="J73" s="110"/>
      <c r="K73" s="73"/>
      <c r="L73" s="54"/>
      <c r="M73" s="74" t="str">
        <f t="shared" si="11"/>
        <v/>
      </c>
    </row>
    <row r="74" spans="2:13" ht="19.5" customHeight="1" x14ac:dyDescent="0.2">
      <c r="B74" s="49"/>
      <c r="C74" s="313"/>
      <c r="D74" s="303"/>
      <c r="E74" s="56"/>
      <c r="F74" s="73"/>
      <c r="G74" s="73"/>
      <c r="H74" s="54"/>
      <c r="I74" s="74" t="str">
        <f t="shared" si="10"/>
        <v/>
      </c>
      <c r="J74" s="110"/>
      <c r="K74" s="73"/>
      <c r="L74" s="54"/>
      <c r="M74" s="74" t="str">
        <f t="shared" si="11"/>
        <v/>
      </c>
    </row>
    <row r="75" spans="2:13" ht="19.5" customHeight="1" x14ac:dyDescent="0.2">
      <c r="B75" s="49"/>
      <c r="C75" s="313"/>
      <c r="D75" s="303"/>
      <c r="E75" s="56"/>
      <c r="F75" s="73"/>
      <c r="G75" s="73"/>
      <c r="H75" s="54"/>
      <c r="I75" s="74" t="str">
        <f t="shared" si="10"/>
        <v/>
      </c>
      <c r="J75" s="110"/>
      <c r="K75" s="73"/>
      <c r="L75" s="54"/>
      <c r="M75" s="74" t="str">
        <f t="shared" si="11"/>
        <v/>
      </c>
    </row>
    <row r="76" spans="2:13" ht="19.5" customHeight="1" x14ac:dyDescent="0.2">
      <c r="B76" s="49"/>
      <c r="C76" s="313"/>
      <c r="D76" s="303"/>
      <c r="E76" s="56"/>
      <c r="F76" s="73"/>
      <c r="G76" s="73"/>
      <c r="H76" s="54"/>
      <c r="I76" s="74" t="str">
        <f t="shared" si="10"/>
        <v/>
      </c>
      <c r="J76" s="110"/>
      <c r="K76" s="73"/>
      <c r="L76" s="54"/>
      <c r="M76" s="74" t="str">
        <f t="shared" si="11"/>
        <v/>
      </c>
    </row>
    <row r="77" spans="2:13" ht="19.5" customHeight="1" x14ac:dyDescent="0.2">
      <c r="B77" s="49"/>
      <c r="C77" s="313"/>
      <c r="D77" s="303"/>
      <c r="E77" s="56"/>
      <c r="F77" s="73"/>
      <c r="G77" s="73"/>
      <c r="H77" s="54"/>
      <c r="I77" s="74" t="str">
        <f t="shared" si="10"/>
        <v/>
      </c>
      <c r="J77" s="110"/>
      <c r="K77" s="73"/>
      <c r="L77" s="54"/>
      <c r="M77" s="74" t="str">
        <f t="shared" si="11"/>
        <v/>
      </c>
    </row>
    <row r="78" spans="2:13" ht="19.5" customHeight="1" x14ac:dyDescent="0.2">
      <c r="B78" s="49"/>
      <c r="C78" s="313"/>
      <c r="D78" s="303"/>
      <c r="E78" s="56"/>
      <c r="F78" s="73"/>
      <c r="G78" s="73"/>
      <c r="H78" s="54"/>
      <c r="I78" s="74" t="str">
        <f t="shared" si="10"/>
        <v/>
      </c>
      <c r="J78" s="110"/>
      <c r="K78" s="73"/>
      <c r="L78" s="54"/>
      <c r="M78" s="74" t="str">
        <f t="shared" si="11"/>
        <v/>
      </c>
    </row>
    <row r="79" spans="2:13" ht="19.5" customHeight="1" x14ac:dyDescent="0.2">
      <c r="B79" s="49"/>
      <c r="C79" s="313"/>
      <c r="D79" s="304"/>
      <c r="E79" s="76" t="s">
        <v>10</v>
      </c>
      <c r="F79" s="234"/>
      <c r="G79" s="235"/>
      <c r="H79" s="236"/>
      <c r="I79" s="60" t="str">
        <f>IF(SUM(I70:I78)=0,"",SUM(I70:I78))</f>
        <v/>
      </c>
      <c r="J79" s="265"/>
      <c r="K79" s="235"/>
      <c r="L79" s="236"/>
      <c r="M79" s="60" t="str">
        <f>IF(SUM(M70:M78)=0,"",SUM(M70:M78))</f>
        <v/>
      </c>
    </row>
    <row r="80" spans="2:13" ht="19.5" customHeight="1" x14ac:dyDescent="0.2">
      <c r="B80" s="49"/>
      <c r="C80" s="313"/>
      <c r="D80" s="237" t="s">
        <v>17</v>
      </c>
      <c r="E80" s="56"/>
      <c r="F80" s="73"/>
      <c r="G80" s="73"/>
      <c r="H80" s="65"/>
      <c r="I80" s="74" t="str">
        <f>IF(F80="","",F80*G80)</f>
        <v/>
      </c>
      <c r="J80" s="110"/>
      <c r="K80" s="73"/>
      <c r="L80" s="65"/>
      <c r="M80" s="74" t="str">
        <f>IF(J80="","",J80*K80)</f>
        <v/>
      </c>
    </row>
    <row r="81" spans="2:18" ht="19.5" customHeight="1" x14ac:dyDescent="0.2">
      <c r="B81" s="49"/>
      <c r="C81" s="313"/>
      <c r="D81" s="238"/>
      <c r="E81" s="56"/>
      <c r="F81" s="73"/>
      <c r="G81" s="73"/>
      <c r="H81" s="54"/>
      <c r="I81" s="74" t="str">
        <f t="shared" ref="I81:I83" si="12">IF(F81="","",F81*G81)</f>
        <v/>
      </c>
      <c r="J81" s="110"/>
      <c r="K81" s="73"/>
      <c r="L81" s="54"/>
      <c r="M81" s="74" t="str">
        <f t="shared" ref="M81:M83" si="13">IF(J81="","",J81*K81)</f>
        <v/>
      </c>
    </row>
    <row r="82" spans="2:18" ht="19.5" customHeight="1" x14ac:dyDescent="0.2">
      <c r="B82" s="49"/>
      <c r="C82" s="313"/>
      <c r="D82" s="238"/>
      <c r="E82" s="56"/>
      <c r="F82" s="73"/>
      <c r="G82" s="73"/>
      <c r="H82" s="54"/>
      <c r="I82" s="74" t="str">
        <f t="shared" si="12"/>
        <v/>
      </c>
      <c r="J82" s="110"/>
      <c r="K82" s="73"/>
      <c r="L82" s="54"/>
      <c r="M82" s="74" t="str">
        <f t="shared" si="13"/>
        <v/>
      </c>
    </row>
    <row r="83" spans="2:18" ht="19.5" customHeight="1" x14ac:dyDescent="0.2">
      <c r="B83" s="49"/>
      <c r="C83" s="313"/>
      <c r="D83" s="238"/>
      <c r="E83" s="56"/>
      <c r="F83" s="73"/>
      <c r="G83" s="73"/>
      <c r="H83" s="54"/>
      <c r="I83" s="74" t="str">
        <f t="shared" si="12"/>
        <v/>
      </c>
      <c r="J83" s="110"/>
      <c r="K83" s="73"/>
      <c r="L83" s="54"/>
      <c r="M83" s="74" t="str">
        <f t="shared" si="13"/>
        <v/>
      </c>
    </row>
    <row r="84" spans="2:18" ht="19.5" customHeight="1" thickBot="1" x14ac:dyDescent="0.25">
      <c r="B84" s="49"/>
      <c r="C84" s="313"/>
      <c r="D84" s="239"/>
      <c r="E84" s="77" t="s">
        <v>9</v>
      </c>
      <c r="F84" s="240"/>
      <c r="G84" s="241"/>
      <c r="H84" s="242"/>
      <c r="I84" s="78" t="str">
        <f>IF(SUM(I80:I83)=0,"",SUM(I80:I83))</f>
        <v/>
      </c>
      <c r="J84" s="266"/>
      <c r="K84" s="241"/>
      <c r="L84" s="242"/>
      <c r="M84" s="78" t="str">
        <f>IF(SUM(M80:M83)=0,"",SUM(M80:M83))</f>
        <v/>
      </c>
    </row>
    <row r="85" spans="2:18" ht="19.5" customHeight="1" thickTop="1" x14ac:dyDescent="0.2">
      <c r="B85" s="49"/>
      <c r="C85" s="313"/>
      <c r="D85" s="255" t="s">
        <v>126</v>
      </c>
      <c r="E85" s="256"/>
      <c r="F85" s="234"/>
      <c r="G85" s="235"/>
      <c r="H85" s="236"/>
      <c r="I85" s="62">
        <f>IF(SUM(I59,I69,I79,I84)=0,0,SUM(I59,I69,I79,I84))</f>
        <v>0</v>
      </c>
      <c r="J85" s="265"/>
      <c r="K85" s="235"/>
      <c r="L85" s="236"/>
      <c r="M85" s="62">
        <f>IF(SUM(M59,M69,M79,M84)=0,0,SUM(M59,M69,M79,M84))</f>
        <v>0</v>
      </c>
    </row>
    <row r="86" spans="2:18" ht="19.5" customHeight="1" thickBot="1" x14ac:dyDescent="0.25">
      <c r="B86" s="49"/>
      <c r="C86" s="313"/>
      <c r="D86" s="257" t="s">
        <v>85</v>
      </c>
      <c r="E86" s="249"/>
      <c r="F86" s="79"/>
      <c r="G86" s="80"/>
      <c r="H86" s="81"/>
      <c r="I86" s="82">
        <f>IF(F86=0,0,F86*G86)</f>
        <v>0</v>
      </c>
      <c r="J86" s="111"/>
      <c r="K86" s="80"/>
      <c r="L86" s="81"/>
      <c r="M86" s="82">
        <f>IF(J86=0,0,J86*K86)</f>
        <v>0</v>
      </c>
    </row>
    <row r="87" spans="2:18" ht="37.5" customHeight="1" thickTop="1" thickBot="1" x14ac:dyDescent="0.25">
      <c r="B87" s="49"/>
      <c r="C87" s="314"/>
      <c r="D87" s="250" t="s">
        <v>127</v>
      </c>
      <c r="E87" s="251"/>
      <c r="F87" s="252" t="e">
        <f>IF(AND(#REF!=0,#REF!=0),0,IF(ROUNDDOWN(I85*2/3-I86,-3)&gt;#REF!,#REF!,ROUNDDOWN(I85*2/3-I86,-3)))</f>
        <v>#REF!</v>
      </c>
      <c r="G87" s="253"/>
      <c r="H87" s="254"/>
      <c r="I87" s="66">
        <f>I85-I86</f>
        <v>0</v>
      </c>
      <c r="J87" s="264" t="e">
        <f>IF(AND(#REF!=0,#REF!=0),0,IF(ROUNDDOWN(M85*2/3-M86,-3)&gt;#REF!,#REF!,ROUNDDOWN(M85*2/3-M86,-3)))</f>
        <v>#REF!</v>
      </c>
      <c r="K87" s="253"/>
      <c r="L87" s="254"/>
      <c r="M87" s="66">
        <f>M85-M86</f>
        <v>0</v>
      </c>
    </row>
    <row r="88" spans="2:18" ht="15" customHeight="1" x14ac:dyDescent="0.2">
      <c r="B88" s="49"/>
      <c r="C88" s="67"/>
      <c r="D88" s="67"/>
      <c r="E88" s="67"/>
      <c r="F88" s="67"/>
      <c r="G88" s="67"/>
      <c r="H88" s="67"/>
      <c r="J88" s="67"/>
      <c r="K88" s="67"/>
      <c r="L88" s="67"/>
    </row>
    <row r="89" spans="2:18" ht="19.2" customHeight="1" x14ac:dyDescent="0.2">
      <c r="B89" s="49"/>
      <c r="C89" s="68" t="str">
        <f>$C$2</f>
        <v>第17号様式：別紙</v>
      </c>
      <c r="D89" s="49"/>
      <c r="E89" s="49"/>
      <c r="F89" s="51"/>
      <c r="G89" s="51"/>
      <c r="H89" s="51"/>
      <c r="I89" s="49"/>
      <c r="J89" s="51"/>
      <c r="K89" s="51"/>
      <c r="L89" s="51"/>
      <c r="M89" s="49"/>
    </row>
    <row r="90" spans="2:18" ht="24" customHeight="1" thickBot="1" x14ac:dyDescent="0.25">
      <c r="B90" s="49"/>
      <c r="C90" s="226" t="s">
        <v>105</v>
      </c>
      <c r="D90" s="226"/>
      <c r="E90" s="226"/>
      <c r="F90" s="226"/>
      <c r="G90" s="226"/>
      <c r="H90" s="226"/>
      <c r="I90" s="226"/>
      <c r="J90" s="226"/>
      <c r="K90" s="226"/>
      <c r="L90" s="226"/>
      <c r="M90" s="226"/>
    </row>
    <row r="91" spans="2:18" ht="19.2" customHeight="1" x14ac:dyDescent="0.2">
      <c r="B91" s="49"/>
      <c r="C91" s="227" t="s">
        <v>3</v>
      </c>
      <c r="D91" s="228"/>
      <c r="E91" s="231" t="s">
        <v>24</v>
      </c>
      <c r="F91" s="233" t="s">
        <v>102</v>
      </c>
      <c r="G91" s="224"/>
      <c r="H91" s="224"/>
      <c r="I91" s="224"/>
      <c r="J91" s="223" t="s">
        <v>108</v>
      </c>
      <c r="K91" s="224"/>
      <c r="L91" s="224"/>
      <c r="M91" s="225"/>
    </row>
    <row r="92" spans="2:18" ht="19.2" customHeight="1" thickBot="1" x14ac:dyDescent="0.25">
      <c r="B92" s="49"/>
      <c r="C92" s="229"/>
      <c r="D92" s="230"/>
      <c r="E92" s="232"/>
      <c r="F92" s="101" t="s">
        <v>84</v>
      </c>
      <c r="G92" s="102" t="s">
        <v>4</v>
      </c>
      <c r="H92" s="103" t="s">
        <v>25</v>
      </c>
      <c r="I92" s="103" t="s">
        <v>21</v>
      </c>
      <c r="J92" s="112" t="s">
        <v>84</v>
      </c>
      <c r="K92" s="102" t="s">
        <v>4</v>
      </c>
      <c r="L92" s="103" t="s">
        <v>25</v>
      </c>
      <c r="M92" s="104" t="s">
        <v>21</v>
      </c>
      <c r="R92" s="46" t="s">
        <v>5</v>
      </c>
    </row>
    <row r="93" spans="2:18" ht="19.5" customHeight="1" thickTop="1" x14ac:dyDescent="0.2">
      <c r="B93" s="49"/>
      <c r="C93" s="309" t="s">
        <v>86</v>
      </c>
      <c r="D93" s="302" t="s">
        <v>13</v>
      </c>
      <c r="E93" s="69"/>
      <c r="F93" s="70"/>
      <c r="G93" s="70"/>
      <c r="H93" s="71"/>
      <c r="I93" s="113" t="str">
        <f>IF(F93="","",F93*G93)</f>
        <v/>
      </c>
      <c r="J93" s="109"/>
      <c r="K93" s="70"/>
      <c r="L93" s="71"/>
      <c r="M93" s="72" t="str">
        <f>IF(J93="","",J93*K93)</f>
        <v/>
      </c>
    </row>
    <row r="94" spans="2:18" ht="19.5" customHeight="1" x14ac:dyDescent="0.2">
      <c r="B94" s="49"/>
      <c r="C94" s="310"/>
      <c r="D94" s="303"/>
      <c r="E94" s="56"/>
      <c r="F94" s="73"/>
      <c r="G94" s="73"/>
      <c r="H94" s="54"/>
      <c r="I94" s="114" t="str">
        <f t="shared" ref="I94:I100" si="14">IF(F94="","",F94*G94)</f>
        <v/>
      </c>
      <c r="J94" s="110"/>
      <c r="K94" s="73"/>
      <c r="L94" s="54"/>
      <c r="M94" s="74" t="str">
        <f t="shared" ref="M94:M100" si="15">IF(J94="","",J94*K94)</f>
        <v/>
      </c>
    </row>
    <row r="95" spans="2:18" ht="19.5" customHeight="1" x14ac:dyDescent="0.2">
      <c r="B95" s="49"/>
      <c r="C95" s="310"/>
      <c r="D95" s="303"/>
      <c r="E95" s="56"/>
      <c r="F95" s="73"/>
      <c r="G95" s="73"/>
      <c r="H95" s="54"/>
      <c r="I95" s="114" t="str">
        <f t="shared" si="14"/>
        <v/>
      </c>
      <c r="J95" s="110"/>
      <c r="K95" s="73"/>
      <c r="L95" s="54"/>
      <c r="M95" s="74" t="str">
        <f t="shared" si="15"/>
        <v/>
      </c>
    </row>
    <row r="96" spans="2:18" ht="19.5" customHeight="1" x14ac:dyDescent="0.2">
      <c r="B96" s="49"/>
      <c r="C96" s="310"/>
      <c r="D96" s="303"/>
      <c r="E96" s="56"/>
      <c r="F96" s="73"/>
      <c r="G96" s="73"/>
      <c r="H96" s="54"/>
      <c r="I96" s="114" t="str">
        <f t="shared" si="14"/>
        <v/>
      </c>
      <c r="J96" s="110"/>
      <c r="K96" s="73"/>
      <c r="L96" s="54"/>
      <c r="M96" s="74" t="str">
        <f t="shared" si="15"/>
        <v/>
      </c>
    </row>
    <row r="97" spans="2:18" ht="19.5" customHeight="1" x14ac:dyDescent="0.2">
      <c r="B97" s="49"/>
      <c r="C97" s="310"/>
      <c r="D97" s="303"/>
      <c r="E97" s="56"/>
      <c r="F97" s="73"/>
      <c r="G97" s="73"/>
      <c r="H97" s="54"/>
      <c r="I97" s="114" t="str">
        <f t="shared" si="14"/>
        <v/>
      </c>
      <c r="J97" s="110"/>
      <c r="K97" s="73"/>
      <c r="L97" s="54"/>
      <c r="M97" s="74" t="str">
        <f t="shared" si="15"/>
        <v/>
      </c>
    </row>
    <row r="98" spans="2:18" ht="19.5" customHeight="1" x14ac:dyDescent="0.2">
      <c r="B98" s="49"/>
      <c r="C98" s="310"/>
      <c r="D98" s="303"/>
      <c r="E98" s="56"/>
      <c r="F98" s="73"/>
      <c r="G98" s="73"/>
      <c r="H98" s="54"/>
      <c r="I98" s="114" t="str">
        <f t="shared" si="14"/>
        <v/>
      </c>
      <c r="J98" s="110"/>
      <c r="K98" s="73"/>
      <c r="L98" s="54"/>
      <c r="M98" s="74" t="str">
        <f t="shared" si="15"/>
        <v/>
      </c>
      <c r="R98" s="46" t="s">
        <v>6</v>
      </c>
    </row>
    <row r="99" spans="2:18" ht="19.5" customHeight="1" x14ac:dyDescent="0.2">
      <c r="B99" s="49"/>
      <c r="C99" s="310"/>
      <c r="D99" s="303"/>
      <c r="E99" s="56"/>
      <c r="F99" s="73"/>
      <c r="G99" s="73"/>
      <c r="H99" s="54"/>
      <c r="I99" s="114" t="str">
        <f t="shared" si="14"/>
        <v/>
      </c>
      <c r="J99" s="110"/>
      <c r="K99" s="73"/>
      <c r="L99" s="54"/>
      <c r="M99" s="74" t="str">
        <f t="shared" si="15"/>
        <v/>
      </c>
    </row>
    <row r="100" spans="2:18" ht="19.5" customHeight="1" x14ac:dyDescent="0.2">
      <c r="B100" s="49"/>
      <c r="C100" s="310"/>
      <c r="D100" s="303"/>
      <c r="E100" s="56"/>
      <c r="F100" s="73"/>
      <c r="G100" s="73"/>
      <c r="H100" s="54"/>
      <c r="I100" s="114" t="str">
        <f t="shared" si="14"/>
        <v/>
      </c>
      <c r="J100" s="110"/>
      <c r="K100" s="73"/>
      <c r="L100" s="54"/>
      <c r="M100" s="74" t="str">
        <f t="shared" si="15"/>
        <v/>
      </c>
    </row>
    <row r="101" spans="2:18" ht="19.5" customHeight="1" x14ac:dyDescent="0.2">
      <c r="B101" s="49"/>
      <c r="C101" s="310"/>
      <c r="D101" s="304"/>
      <c r="E101" s="75" t="s">
        <v>12</v>
      </c>
      <c r="F101" s="234"/>
      <c r="G101" s="235"/>
      <c r="H101" s="236"/>
      <c r="I101" s="115" t="str">
        <f>IF(SUM(I93:I100)=0,"",SUM(I93:I100))</f>
        <v/>
      </c>
      <c r="J101" s="265"/>
      <c r="K101" s="235"/>
      <c r="L101" s="236"/>
      <c r="M101" s="60" t="str">
        <f>IF(SUM(M93:M100)=0,"",SUM(M93:M100))</f>
        <v/>
      </c>
    </row>
    <row r="102" spans="2:18" ht="19.5" customHeight="1" x14ac:dyDescent="0.2">
      <c r="B102" s="49"/>
      <c r="C102" s="310"/>
      <c r="D102" s="305" t="s">
        <v>19</v>
      </c>
      <c r="E102" s="56"/>
      <c r="F102" s="73"/>
      <c r="G102" s="73"/>
      <c r="H102" s="54"/>
      <c r="I102" s="114" t="str">
        <f t="shared" ref="I102:I110" si="16">IF(F102="","",F102*G102)</f>
        <v/>
      </c>
      <c r="J102" s="110"/>
      <c r="K102" s="73"/>
      <c r="L102" s="54"/>
      <c r="M102" s="74" t="str">
        <f t="shared" ref="M102:M110" si="17">IF(J102="","",J102*K102)</f>
        <v/>
      </c>
    </row>
    <row r="103" spans="2:18" ht="19.5" customHeight="1" x14ac:dyDescent="0.2">
      <c r="B103" s="49"/>
      <c r="C103" s="310"/>
      <c r="D103" s="303"/>
      <c r="E103" s="56"/>
      <c r="F103" s="73"/>
      <c r="G103" s="73"/>
      <c r="H103" s="54"/>
      <c r="I103" s="114" t="str">
        <f t="shared" si="16"/>
        <v/>
      </c>
      <c r="J103" s="110"/>
      <c r="K103" s="73"/>
      <c r="L103" s="54"/>
      <c r="M103" s="74" t="str">
        <f t="shared" si="17"/>
        <v/>
      </c>
    </row>
    <row r="104" spans="2:18" ht="19.5" customHeight="1" x14ac:dyDescent="0.2">
      <c r="B104" s="49"/>
      <c r="C104" s="310"/>
      <c r="D104" s="303"/>
      <c r="E104" s="56"/>
      <c r="F104" s="73"/>
      <c r="G104" s="73"/>
      <c r="H104" s="54"/>
      <c r="I104" s="114" t="str">
        <f t="shared" si="16"/>
        <v/>
      </c>
      <c r="J104" s="110"/>
      <c r="K104" s="73"/>
      <c r="L104" s="54"/>
      <c r="M104" s="74" t="str">
        <f t="shared" si="17"/>
        <v/>
      </c>
    </row>
    <row r="105" spans="2:18" ht="19.5" customHeight="1" x14ac:dyDescent="0.2">
      <c r="B105" s="49"/>
      <c r="C105" s="310"/>
      <c r="D105" s="303"/>
      <c r="E105" s="56"/>
      <c r="F105" s="73"/>
      <c r="G105" s="73"/>
      <c r="H105" s="54"/>
      <c r="I105" s="114" t="str">
        <f t="shared" si="16"/>
        <v/>
      </c>
      <c r="J105" s="110"/>
      <c r="K105" s="73"/>
      <c r="L105" s="54"/>
      <c r="M105" s="74" t="str">
        <f t="shared" si="17"/>
        <v/>
      </c>
    </row>
    <row r="106" spans="2:18" ht="19.5" customHeight="1" x14ac:dyDescent="0.2">
      <c r="B106" s="49"/>
      <c r="C106" s="310"/>
      <c r="D106" s="303"/>
      <c r="E106" s="56"/>
      <c r="F106" s="73"/>
      <c r="G106" s="73"/>
      <c r="H106" s="54"/>
      <c r="I106" s="114" t="str">
        <f t="shared" si="16"/>
        <v/>
      </c>
      <c r="J106" s="110"/>
      <c r="K106" s="73"/>
      <c r="L106" s="54"/>
      <c r="M106" s="74" t="str">
        <f t="shared" si="17"/>
        <v/>
      </c>
    </row>
    <row r="107" spans="2:18" ht="19.5" customHeight="1" x14ac:dyDescent="0.2">
      <c r="B107" s="49"/>
      <c r="C107" s="310"/>
      <c r="D107" s="303"/>
      <c r="E107" s="56"/>
      <c r="F107" s="73"/>
      <c r="G107" s="73"/>
      <c r="H107" s="54"/>
      <c r="I107" s="114" t="str">
        <f t="shared" si="16"/>
        <v/>
      </c>
      <c r="J107" s="110"/>
      <c r="K107" s="73"/>
      <c r="L107" s="54"/>
      <c r="M107" s="74" t="str">
        <f t="shared" si="17"/>
        <v/>
      </c>
    </row>
    <row r="108" spans="2:18" ht="19.5" customHeight="1" x14ac:dyDescent="0.2">
      <c r="B108" s="49"/>
      <c r="C108" s="310"/>
      <c r="D108" s="303"/>
      <c r="E108" s="56"/>
      <c r="F108" s="73"/>
      <c r="G108" s="73"/>
      <c r="H108" s="54"/>
      <c r="I108" s="114" t="str">
        <f t="shared" si="16"/>
        <v/>
      </c>
      <c r="J108" s="110"/>
      <c r="K108" s="73"/>
      <c r="L108" s="54"/>
      <c r="M108" s="74" t="str">
        <f t="shared" si="17"/>
        <v/>
      </c>
    </row>
    <row r="109" spans="2:18" ht="19.5" customHeight="1" x14ac:dyDescent="0.2">
      <c r="B109" s="49"/>
      <c r="C109" s="310"/>
      <c r="D109" s="303"/>
      <c r="E109" s="56"/>
      <c r="F109" s="73"/>
      <c r="G109" s="73"/>
      <c r="H109" s="54"/>
      <c r="I109" s="114" t="str">
        <f t="shared" si="16"/>
        <v/>
      </c>
      <c r="J109" s="110"/>
      <c r="K109" s="73"/>
      <c r="L109" s="54"/>
      <c r="M109" s="74" t="str">
        <f t="shared" si="17"/>
        <v/>
      </c>
    </row>
    <row r="110" spans="2:18" ht="19.5" customHeight="1" x14ac:dyDescent="0.2">
      <c r="B110" s="49"/>
      <c r="C110" s="310"/>
      <c r="D110" s="303"/>
      <c r="E110" s="56"/>
      <c r="F110" s="73"/>
      <c r="G110" s="73"/>
      <c r="H110" s="54"/>
      <c r="I110" s="114" t="str">
        <f t="shared" si="16"/>
        <v/>
      </c>
      <c r="J110" s="110"/>
      <c r="K110" s="73"/>
      <c r="L110" s="54"/>
      <c r="M110" s="74" t="str">
        <f t="shared" si="17"/>
        <v/>
      </c>
    </row>
    <row r="111" spans="2:18" ht="19.5" customHeight="1" x14ac:dyDescent="0.2">
      <c r="B111" s="49"/>
      <c r="C111" s="310"/>
      <c r="D111" s="304"/>
      <c r="E111" s="76" t="s">
        <v>11</v>
      </c>
      <c r="F111" s="234"/>
      <c r="G111" s="235"/>
      <c r="H111" s="236"/>
      <c r="I111" s="115" t="str">
        <f>IF(SUM(I102:I110)=0,"",SUM(I102:I110))</f>
        <v/>
      </c>
      <c r="J111" s="265"/>
      <c r="K111" s="235"/>
      <c r="L111" s="236"/>
      <c r="M111" s="60" t="str">
        <f>IF(SUM(M102:M110)=0,"",SUM(M102:M110))</f>
        <v/>
      </c>
    </row>
    <row r="112" spans="2:18" ht="19.2" customHeight="1" x14ac:dyDescent="0.2">
      <c r="B112" s="49"/>
      <c r="C112" s="310"/>
      <c r="D112" s="305" t="s">
        <v>18</v>
      </c>
      <c r="E112" s="56"/>
      <c r="F112" s="73"/>
      <c r="G112" s="73"/>
      <c r="H112" s="54"/>
      <c r="I112" s="114" t="str">
        <f t="shared" ref="I112:I120" si="18">IF(F112="","",F112*G112)</f>
        <v/>
      </c>
      <c r="J112" s="110"/>
      <c r="K112" s="73"/>
      <c r="L112" s="54"/>
      <c r="M112" s="74" t="str">
        <f t="shared" ref="M112:M120" si="19">IF(J112="","",J112*K112)</f>
        <v/>
      </c>
    </row>
    <row r="113" spans="2:18" ht="19.5" customHeight="1" x14ac:dyDescent="0.2">
      <c r="B113" s="49"/>
      <c r="C113" s="310"/>
      <c r="D113" s="303"/>
      <c r="E113" s="56"/>
      <c r="F113" s="73"/>
      <c r="G113" s="73"/>
      <c r="H113" s="54"/>
      <c r="I113" s="114" t="str">
        <f t="shared" si="18"/>
        <v/>
      </c>
      <c r="J113" s="110"/>
      <c r="K113" s="73"/>
      <c r="L113" s="54"/>
      <c r="M113" s="74" t="str">
        <f t="shared" si="19"/>
        <v/>
      </c>
    </row>
    <row r="114" spans="2:18" ht="19.5" customHeight="1" x14ac:dyDescent="0.2">
      <c r="B114" s="49"/>
      <c r="C114" s="310"/>
      <c r="D114" s="303"/>
      <c r="E114" s="56"/>
      <c r="F114" s="73"/>
      <c r="G114" s="73"/>
      <c r="H114" s="54"/>
      <c r="I114" s="114" t="str">
        <f t="shared" si="18"/>
        <v/>
      </c>
      <c r="J114" s="110"/>
      <c r="K114" s="73"/>
      <c r="L114" s="54"/>
      <c r="M114" s="74" t="str">
        <f t="shared" si="19"/>
        <v/>
      </c>
    </row>
    <row r="115" spans="2:18" ht="19.2" customHeight="1" x14ac:dyDescent="0.2">
      <c r="B115" s="49"/>
      <c r="C115" s="310"/>
      <c r="D115" s="303"/>
      <c r="E115" s="56"/>
      <c r="F115" s="73"/>
      <c r="G115" s="73"/>
      <c r="H115" s="54"/>
      <c r="I115" s="114" t="str">
        <f t="shared" si="18"/>
        <v/>
      </c>
      <c r="J115" s="110"/>
      <c r="K115" s="73"/>
      <c r="L115" s="54"/>
      <c r="M115" s="74" t="str">
        <f t="shared" si="19"/>
        <v/>
      </c>
    </row>
    <row r="116" spans="2:18" ht="19.5" customHeight="1" x14ac:dyDescent="0.2">
      <c r="B116" s="49"/>
      <c r="C116" s="310"/>
      <c r="D116" s="303"/>
      <c r="E116" s="56"/>
      <c r="F116" s="73"/>
      <c r="G116" s="73"/>
      <c r="H116" s="54"/>
      <c r="I116" s="114" t="str">
        <f t="shared" si="18"/>
        <v/>
      </c>
      <c r="J116" s="110"/>
      <c r="K116" s="73"/>
      <c r="L116" s="54"/>
      <c r="M116" s="74" t="str">
        <f t="shared" si="19"/>
        <v/>
      </c>
    </row>
    <row r="117" spans="2:18" ht="19.2" customHeight="1" x14ac:dyDescent="0.2">
      <c r="B117" s="49"/>
      <c r="C117" s="310"/>
      <c r="D117" s="303"/>
      <c r="E117" s="56"/>
      <c r="F117" s="73"/>
      <c r="G117" s="73"/>
      <c r="H117" s="54"/>
      <c r="I117" s="114" t="str">
        <f t="shared" si="18"/>
        <v/>
      </c>
      <c r="J117" s="110"/>
      <c r="K117" s="73"/>
      <c r="L117" s="54"/>
      <c r="M117" s="74" t="str">
        <f t="shared" si="19"/>
        <v/>
      </c>
    </row>
    <row r="118" spans="2:18" ht="19.5" customHeight="1" x14ac:dyDescent="0.2">
      <c r="B118" s="49"/>
      <c r="C118" s="310"/>
      <c r="D118" s="303"/>
      <c r="E118" s="56"/>
      <c r="F118" s="73"/>
      <c r="G118" s="73"/>
      <c r="H118" s="54"/>
      <c r="I118" s="114" t="str">
        <f t="shared" si="18"/>
        <v/>
      </c>
      <c r="J118" s="110"/>
      <c r="K118" s="73"/>
      <c r="L118" s="54"/>
      <c r="M118" s="74" t="str">
        <f t="shared" si="19"/>
        <v/>
      </c>
    </row>
    <row r="119" spans="2:18" ht="37.200000000000003" customHeight="1" x14ac:dyDescent="0.2">
      <c r="B119" s="49"/>
      <c r="C119" s="310"/>
      <c r="D119" s="303"/>
      <c r="E119" s="56"/>
      <c r="F119" s="73"/>
      <c r="G119" s="73"/>
      <c r="H119" s="54"/>
      <c r="I119" s="114" t="str">
        <f t="shared" si="18"/>
        <v/>
      </c>
      <c r="J119" s="110"/>
      <c r="K119" s="73"/>
      <c r="L119" s="54"/>
      <c r="M119" s="74" t="str">
        <f t="shared" si="19"/>
        <v/>
      </c>
    </row>
    <row r="120" spans="2:18" ht="24" customHeight="1" x14ac:dyDescent="0.2">
      <c r="B120" s="49"/>
      <c r="C120" s="310"/>
      <c r="D120" s="303"/>
      <c r="E120" s="56"/>
      <c r="F120" s="73"/>
      <c r="G120" s="73"/>
      <c r="H120" s="54"/>
      <c r="I120" s="114" t="str">
        <f t="shared" si="18"/>
        <v/>
      </c>
      <c r="J120" s="110"/>
      <c r="K120" s="73"/>
      <c r="L120" s="54"/>
      <c r="M120" s="74" t="str">
        <f t="shared" si="19"/>
        <v/>
      </c>
    </row>
    <row r="121" spans="2:18" ht="19.5" customHeight="1" x14ac:dyDescent="0.2">
      <c r="B121" s="49"/>
      <c r="C121" s="310"/>
      <c r="D121" s="304"/>
      <c r="E121" s="76" t="s">
        <v>10</v>
      </c>
      <c r="F121" s="234"/>
      <c r="G121" s="235"/>
      <c r="H121" s="236"/>
      <c r="I121" s="115" t="str">
        <f>IF(SUM(I112:I120)=0,"",SUM(I112:I120))</f>
        <v/>
      </c>
      <c r="J121" s="265"/>
      <c r="K121" s="235"/>
      <c r="L121" s="236"/>
      <c r="M121" s="60" t="str">
        <f>IF(SUM(M112:M120)=0,"",SUM(M112:M120))</f>
        <v/>
      </c>
    </row>
    <row r="122" spans="2:18" ht="24" customHeight="1" x14ac:dyDescent="0.2">
      <c r="B122" s="49"/>
      <c r="C122" s="310"/>
      <c r="D122" s="237" t="s">
        <v>17</v>
      </c>
      <c r="E122" s="56"/>
      <c r="F122" s="73"/>
      <c r="G122" s="73"/>
      <c r="H122" s="65"/>
      <c r="I122" s="114" t="str">
        <f>IF(F122="","",F122*G122)</f>
        <v/>
      </c>
      <c r="J122" s="110"/>
      <c r="K122" s="73"/>
      <c r="L122" s="65"/>
      <c r="M122" s="74" t="str">
        <f>IF(J122="","",J122*K122)</f>
        <v/>
      </c>
    </row>
    <row r="123" spans="2:18" ht="19.5" customHeight="1" x14ac:dyDescent="0.2">
      <c r="B123" s="49"/>
      <c r="C123" s="310"/>
      <c r="D123" s="238"/>
      <c r="E123" s="56"/>
      <c r="F123" s="73"/>
      <c r="G123" s="73"/>
      <c r="H123" s="54"/>
      <c r="I123" s="114" t="str">
        <f t="shared" ref="I123:I125" si="20">IF(F123="","",F123*G123)</f>
        <v/>
      </c>
      <c r="J123" s="110"/>
      <c r="K123" s="73"/>
      <c r="L123" s="54"/>
      <c r="M123" s="74" t="str">
        <f t="shared" ref="M123:M125" si="21">IF(J123="","",J123*K123)</f>
        <v/>
      </c>
      <c r="R123" s="46" t="s">
        <v>5</v>
      </c>
    </row>
    <row r="124" spans="2:18" ht="19.5" customHeight="1" x14ac:dyDescent="0.2">
      <c r="B124" s="49"/>
      <c r="C124" s="310"/>
      <c r="D124" s="238"/>
      <c r="E124" s="56"/>
      <c r="F124" s="73"/>
      <c r="G124" s="73"/>
      <c r="H124" s="54"/>
      <c r="I124" s="114" t="str">
        <f t="shared" si="20"/>
        <v/>
      </c>
      <c r="J124" s="110"/>
      <c r="K124" s="73"/>
      <c r="L124" s="54"/>
      <c r="M124" s="74" t="str">
        <f t="shared" si="21"/>
        <v/>
      </c>
    </row>
    <row r="125" spans="2:18" ht="19.5" customHeight="1" x14ac:dyDescent="0.2">
      <c r="B125" s="49"/>
      <c r="C125" s="310"/>
      <c r="D125" s="238"/>
      <c r="E125" s="56"/>
      <c r="F125" s="73"/>
      <c r="G125" s="73"/>
      <c r="H125" s="54"/>
      <c r="I125" s="114" t="str">
        <f t="shared" si="20"/>
        <v/>
      </c>
      <c r="J125" s="110"/>
      <c r="K125" s="73"/>
      <c r="L125" s="54"/>
      <c r="M125" s="74" t="str">
        <f t="shared" si="21"/>
        <v/>
      </c>
    </row>
    <row r="126" spans="2:18" ht="19.5" customHeight="1" thickBot="1" x14ac:dyDescent="0.25">
      <c r="B126" s="49"/>
      <c r="C126" s="310"/>
      <c r="D126" s="239"/>
      <c r="E126" s="77" t="s">
        <v>9</v>
      </c>
      <c r="F126" s="240"/>
      <c r="G126" s="241"/>
      <c r="H126" s="242"/>
      <c r="I126" s="116" t="str">
        <f>IF(SUM(I122:I125)=0,"",SUM(I122:I125))</f>
        <v/>
      </c>
      <c r="J126" s="266"/>
      <c r="K126" s="241"/>
      <c r="L126" s="242"/>
      <c r="M126" s="78" t="str">
        <f>IF(SUM(M122:M125)=0,"",SUM(M122:M125))</f>
        <v/>
      </c>
    </row>
    <row r="127" spans="2:18" ht="19.5" customHeight="1" thickTop="1" x14ac:dyDescent="0.2">
      <c r="B127" s="49"/>
      <c r="C127" s="310"/>
      <c r="D127" s="255" t="s">
        <v>87</v>
      </c>
      <c r="E127" s="256"/>
      <c r="F127" s="234"/>
      <c r="G127" s="235"/>
      <c r="H127" s="236"/>
      <c r="I127" s="120">
        <f>IF(SUM(I101,I111,I121,I126)=0,0,SUM(I101,I111,I121,I126))</f>
        <v>0</v>
      </c>
      <c r="J127" s="265"/>
      <c r="K127" s="235"/>
      <c r="L127" s="236"/>
      <c r="M127" s="62">
        <f>IF(SUM(M101,M111,M121,M126)=0,0,SUM(M101,M111,M121,M126))</f>
        <v>0</v>
      </c>
    </row>
    <row r="128" spans="2:18" ht="19.5" customHeight="1" thickBot="1" x14ac:dyDescent="0.25">
      <c r="B128" s="49"/>
      <c r="C128" s="310"/>
      <c r="D128" s="257" t="s">
        <v>88</v>
      </c>
      <c r="E128" s="249"/>
      <c r="F128" s="79"/>
      <c r="G128" s="80"/>
      <c r="H128" s="81"/>
      <c r="I128" s="118">
        <f>IF(F128=0,0,F128*G128)</f>
        <v>0</v>
      </c>
      <c r="J128" s="111"/>
      <c r="K128" s="80"/>
      <c r="L128" s="81"/>
      <c r="M128" s="82">
        <f>IF(J128=0,0,J128*K128)</f>
        <v>0</v>
      </c>
    </row>
    <row r="129" spans="2:18" ht="37.200000000000003" customHeight="1" thickTop="1" thickBot="1" x14ac:dyDescent="0.25">
      <c r="B129" s="49"/>
      <c r="C129" s="311"/>
      <c r="D129" s="250" t="s">
        <v>89</v>
      </c>
      <c r="E129" s="251"/>
      <c r="F129" s="252" t="e">
        <f>IF(AND(#REF!=0,#REF!=0),0,IF(ROUNDDOWN(I127*2/3-I128,-3)&gt;#REF!,#REF!,ROUNDDOWN(I127*2/3-I128,-3)))</f>
        <v>#REF!</v>
      </c>
      <c r="G129" s="253"/>
      <c r="H129" s="254"/>
      <c r="I129" s="121">
        <f>I127-I128</f>
        <v>0</v>
      </c>
      <c r="J129" s="264" t="e">
        <f>IF(AND(#REF!=0,#REF!=0),0,IF(ROUNDDOWN(M127*2/3-M128,-3)&gt;#REF!,#REF!,ROUNDDOWN(M127*2/3-M128,-3)))</f>
        <v>#REF!</v>
      </c>
      <c r="K129" s="253"/>
      <c r="L129" s="254"/>
      <c r="M129" s="66">
        <f>M127-M128</f>
        <v>0</v>
      </c>
    </row>
    <row r="130" spans="2:18" ht="19.5" customHeight="1" x14ac:dyDescent="0.2">
      <c r="B130" s="49"/>
      <c r="C130" s="67"/>
      <c r="D130" s="67"/>
      <c r="E130" s="67"/>
      <c r="F130" s="67"/>
      <c r="G130" s="67"/>
      <c r="H130" s="67"/>
      <c r="J130" s="67"/>
      <c r="K130" s="67"/>
      <c r="L130" s="67"/>
    </row>
    <row r="131" spans="2:18" ht="19.5" customHeight="1" x14ac:dyDescent="0.2">
      <c r="B131" s="49"/>
      <c r="C131" s="50" t="str">
        <f>$C$2</f>
        <v>第17号様式：別紙</v>
      </c>
      <c r="D131" s="49"/>
      <c r="E131" s="49"/>
      <c r="F131" s="51"/>
      <c r="G131" s="51"/>
      <c r="H131" s="51"/>
      <c r="I131" s="49"/>
      <c r="J131" s="51"/>
      <c r="K131" s="51"/>
      <c r="L131" s="51"/>
      <c r="M131" s="49"/>
    </row>
    <row r="132" spans="2:18" ht="19.5" customHeight="1" thickBot="1" x14ac:dyDescent="0.25">
      <c r="B132" s="49"/>
      <c r="C132" s="226" t="s">
        <v>106</v>
      </c>
      <c r="D132" s="226"/>
      <c r="E132" s="226"/>
      <c r="F132" s="226"/>
      <c r="G132" s="226"/>
      <c r="H132" s="226"/>
      <c r="I132" s="226"/>
      <c r="J132" s="226"/>
      <c r="K132" s="226"/>
      <c r="L132" s="226"/>
      <c r="M132" s="226"/>
      <c r="R132" s="46" t="s">
        <v>6</v>
      </c>
    </row>
    <row r="133" spans="2:18" ht="19.2" customHeight="1" x14ac:dyDescent="0.2">
      <c r="B133" s="49"/>
      <c r="C133" s="227" t="s">
        <v>3</v>
      </c>
      <c r="D133" s="228"/>
      <c r="E133" s="231" t="s">
        <v>24</v>
      </c>
      <c r="F133" s="233" t="s">
        <v>102</v>
      </c>
      <c r="G133" s="224"/>
      <c r="H133" s="224"/>
      <c r="I133" s="224"/>
      <c r="J133" s="223" t="s">
        <v>103</v>
      </c>
      <c r="K133" s="224"/>
      <c r="L133" s="224"/>
      <c r="M133" s="225"/>
    </row>
    <row r="134" spans="2:18" ht="19.2" customHeight="1" thickBot="1" x14ac:dyDescent="0.25">
      <c r="B134" s="49"/>
      <c r="C134" s="229"/>
      <c r="D134" s="230"/>
      <c r="E134" s="232"/>
      <c r="F134" s="101" t="s">
        <v>84</v>
      </c>
      <c r="G134" s="102" t="s">
        <v>4</v>
      </c>
      <c r="H134" s="103" t="s">
        <v>25</v>
      </c>
      <c r="I134" s="103" t="s">
        <v>21</v>
      </c>
      <c r="J134" s="112" t="s">
        <v>84</v>
      </c>
      <c r="K134" s="102" t="s">
        <v>4</v>
      </c>
      <c r="L134" s="103" t="s">
        <v>25</v>
      </c>
      <c r="M134" s="104" t="s">
        <v>21</v>
      </c>
    </row>
    <row r="135" spans="2:18" ht="19.5" customHeight="1" thickTop="1" x14ac:dyDescent="0.2">
      <c r="B135" s="49"/>
      <c r="C135" s="306" t="s">
        <v>90</v>
      </c>
      <c r="D135" s="302" t="s">
        <v>13</v>
      </c>
      <c r="E135" s="69"/>
      <c r="F135" s="70"/>
      <c r="G135" s="70"/>
      <c r="H135" s="71"/>
      <c r="I135" s="113" t="str">
        <f>IF(F135="","",F135*G135)</f>
        <v/>
      </c>
      <c r="J135" s="109"/>
      <c r="K135" s="70"/>
      <c r="L135" s="71"/>
      <c r="M135" s="72" t="str">
        <f>IF(J135="","",J135*K135)</f>
        <v/>
      </c>
    </row>
    <row r="136" spans="2:18" ht="19.5" customHeight="1" x14ac:dyDescent="0.2">
      <c r="B136" s="49"/>
      <c r="C136" s="307"/>
      <c r="D136" s="303"/>
      <c r="E136" s="56"/>
      <c r="F136" s="73"/>
      <c r="G136" s="73"/>
      <c r="H136" s="54"/>
      <c r="I136" s="114" t="str">
        <f t="shared" ref="I136:I139" si="22">IF(F136="","",F136*G136)</f>
        <v/>
      </c>
      <c r="J136" s="110"/>
      <c r="K136" s="73"/>
      <c r="L136" s="54"/>
      <c r="M136" s="74" t="str">
        <f t="shared" ref="M136:M139" si="23">IF(J136="","",J136*K136)</f>
        <v/>
      </c>
    </row>
    <row r="137" spans="2:18" ht="19.5" customHeight="1" x14ac:dyDescent="0.2">
      <c r="B137" s="49"/>
      <c r="C137" s="307"/>
      <c r="D137" s="303"/>
      <c r="E137" s="56"/>
      <c r="F137" s="73"/>
      <c r="G137" s="73"/>
      <c r="H137" s="54"/>
      <c r="I137" s="114" t="str">
        <f t="shared" si="22"/>
        <v/>
      </c>
      <c r="J137" s="110"/>
      <c r="K137" s="73"/>
      <c r="L137" s="54"/>
      <c r="M137" s="74" t="str">
        <f t="shared" si="23"/>
        <v/>
      </c>
    </row>
    <row r="138" spans="2:18" ht="19.5" customHeight="1" x14ac:dyDescent="0.2">
      <c r="B138" s="49"/>
      <c r="C138" s="307"/>
      <c r="D138" s="303"/>
      <c r="E138" s="56"/>
      <c r="F138" s="73"/>
      <c r="G138" s="73"/>
      <c r="H138" s="54"/>
      <c r="I138" s="114" t="str">
        <f t="shared" si="22"/>
        <v/>
      </c>
      <c r="J138" s="110"/>
      <c r="K138" s="73"/>
      <c r="L138" s="54"/>
      <c r="M138" s="74" t="str">
        <f t="shared" si="23"/>
        <v/>
      </c>
    </row>
    <row r="139" spans="2:18" ht="19.5" customHeight="1" x14ac:dyDescent="0.2">
      <c r="B139" s="49"/>
      <c r="C139" s="307"/>
      <c r="D139" s="303"/>
      <c r="E139" s="56"/>
      <c r="F139" s="73"/>
      <c r="G139" s="73"/>
      <c r="H139" s="54"/>
      <c r="I139" s="114" t="str">
        <f t="shared" si="22"/>
        <v/>
      </c>
      <c r="J139" s="110"/>
      <c r="K139" s="73"/>
      <c r="L139" s="54"/>
      <c r="M139" s="74" t="str">
        <f t="shared" si="23"/>
        <v/>
      </c>
    </row>
    <row r="140" spans="2:18" ht="19.5" customHeight="1" x14ac:dyDescent="0.2">
      <c r="B140" s="49"/>
      <c r="C140" s="307"/>
      <c r="D140" s="304"/>
      <c r="E140" s="75" t="s">
        <v>12</v>
      </c>
      <c r="F140" s="234"/>
      <c r="G140" s="235"/>
      <c r="H140" s="236"/>
      <c r="I140" s="115" t="str">
        <f>IF(SUM(I135:I139)=0,"",SUM(I135:I139))</f>
        <v/>
      </c>
      <c r="J140" s="265"/>
      <c r="K140" s="235"/>
      <c r="L140" s="236"/>
      <c r="M140" s="60" t="str">
        <f>IF(SUM(M135:M139)=0,"",SUM(M135:M139))</f>
        <v/>
      </c>
    </row>
    <row r="141" spans="2:18" ht="19.5" customHeight="1" x14ac:dyDescent="0.2">
      <c r="B141" s="49"/>
      <c r="C141" s="307"/>
      <c r="D141" s="305" t="s">
        <v>19</v>
      </c>
      <c r="E141" s="56"/>
      <c r="F141" s="73"/>
      <c r="G141" s="73"/>
      <c r="H141" s="54"/>
      <c r="I141" s="114" t="str">
        <f t="shared" ref="I141:I146" si="24">IF(F141="","",F141*G141)</f>
        <v/>
      </c>
      <c r="J141" s="110"/>
      <c r="K141" s="73"/>
      <c r="L141" s="54"/>
      <c r="M141" s="74" t="str">
        <f t="shared" ref="M141:M146" si="25">IF(J141="","",J141*K141)</f>
        <v/>
      </c>
    </row>
    <row r="142" spans="2:18" ht="19.5" customHeight="1" x14ac:dyDescent="0.2">
      <c r="B142" s="49"/>
      <c r="C142" s="307"/>
      <c r="D142" s="303"/>
      <c r="E142" s="56"/>
      <c r="F142" s="73"/>
      <c r="G142" s="73"/>
      <c r="H142" s="54"/>
      <c r="I142" s="114" t="str">
        <f t="shared" si="24"/>
        <v/>
      </c>
      <c r="J142" s="110"/>
      <c r="K142" s="73"/>
      <c r="L142" s="54"/>
      <c r="M142" s="74" t="str">
        <f t="shared" si="25"/>
        <v/>
      </c>
    </row>
    <row r="143" spans="2:18" ht="19.5" customHeight="1" x14ac:dyDescent="0.2">
      <c r="B143" s="49"/>
      <c r="C143" s="307"/>
      <c r="D143" s="303"/>
      <c r="E143" s="56"/>
      <c r="F143" s="73"/>
      <c r="G143" s="73"/>
      <c r="H143" s="54"/>
      <c r="I143" s="114" t="str">
        <f t="shared" si="24"/>
        <v/>
      </c>
      <c r="J143" s="110"/>
      <c r="K143" s="73"/>
      <c r="L143" s="54"/>
      <c r="M143" s="74" t="str">
        <f t="shared" si="25"/>
        <v/>
      </c>
    </row>
    <row r="144" spans="2:18" ht="19.5" customHeight="1" x14ac:dyDescent="0.2">
      <c r="B144" s="49"/>
      <c r="C144" s="307"/>
      <c r="D144" s="303"/>
      <c r="E144" s="56"/>
      <c r="F144" s="73"/>
      <c r="G144" s="73"/>
      <c r="H144" s="54"/>
      <c r="I144" s="114" t="str">
        <f t="shared" si="24"/>
        <v/>
      </c>
      <c r="J144" s="110"/>
      <c r="K144" s="73"/>
      <c r="L144" s="54"/>
      <c r="M144" s="74" t="str">
        <f t="shared" si="25"/>
        <v/>
      </c>
    </row>
    <row r="145" spans="2:13" ht="19.5" customHeight="1" x14ac:dyDescent="0.2">
      <c r="B145" s="49"/>
      <c r="C145" s="307"/>
      <c r="D145" s="303"/>
      <c r="E145" s="56"/>
      <c r="F145" s="73"/>
      <c r="G145" s="73"/>
      <c r="H145" s="54"/>
      <c r="I145" s="114" t="str">
        <f t="shared" si="24"/>
        <v/>
      </c>
      <c r="J145" s="110"/>
      <c r="K145" s="73"/>
      <c r="L145" s="54"/>
      <c r="M145" s="74" t="str">
        <f t="shared" si="25"/>
        <v/>
      </c>
    </row>
    <row r="146" spans="2:13" ht="19.5" customHeight="1" x14ac:dyDescent="0.2">
      <c r="B146" s="49"/>
      <c r="C146" s="307"/>
      <c r="D146" s="303"/>
      <c r="E146" s="56"/>
      <c r="F146" s="73"/>
      <c r="G146" s="73"/>
      <c r="H146" s="54"/>
      <c r="I146" s="114" t="str">
        <f t="shared" si="24"/>
        <v/>
      </c>
      <c r="J146" s="110"/>
      <c r="K146" s="73"/>
      <c r="L146" s="54"/>
      <c r="M146" s="74" t="str">
        <f t="shared" si="25"/>
        <v/>
      </c>
    </row>
    <row r="147" spans="2:13" ht="19.5" customHeight="1" x14ac:dyDescent="0.2">
      <c r="B147" s="49"/>
      <c r="C147" s="307"/>
      <c r="D147" s="304"/>
      <c r="E147" s="76" t="s">
        <v>11</v>
      </c>
      <c r="F147" s="234"/>
      <c r="G147" s="235"/>
      <c r="H147" s="236"/>
      <c r="I147" s="115" t="str">
        <f>IF(SUM(I141:I146)=0,"",SUM(I141:I146))</f>
        <v/>
      </c>
      <c r="J147" s="265"/>
      <c r="K147" s="235"/>
      <c r="L147" s="236"/>
      <c r="M147" s="60" t="str">
        <f>IF(SUM(M141:M146)=0,"",SUM(M141:M146))</f>
        <v/>
      </c>
    </row>
    <row r="148" spans="2:13" ht="19.5" customHeight="1" x14ac:dyDescent="0.2">
      <c r="B148" s="49"/>
      <c r="C148" s="307"/>
      <c r="D148" s="305" t="s">
        <v>18</v>
      </c>
      <c r="E148" s="56"/>
      <c r="F148" s="73"/>
      <c r="G148" s="73"/>
      <c r="H148" s="54"/>
      <c r="I148" s="114" t="str">
        <f t="shared" ref="I148:I153" si="26">IF(F148="","",F148*G148)</f>
        <v/>
      </c>
      <c r="J148" s="110"/>
      <c r="K148" s="73"/>
      <c r="L148" s="54"/>
      <c r="M148" s="74" t="str">
        <f t="shared" ref="M148:M153" si="27">IF(J148="","",J148*K148)</f>
        <v/>
      </c>
    </row>
    <row r="149" spans="2:13" ht="19.5" customHeight="1" x14ac:dyDescent="0.2">
      <c r="B149" s="49"/>
      <c r="C149" s="307"/>
      <c r="D149" s="303"/>
      <c r="E149" s="56"/>
      <c r="F149" s="73"/>
      <c r="G149" s="73"/>
      <c r="H149" s="54"/>
      <c r="I149" s="114" t="str">
        <f t="shared" si="26"/>
        <v/>
      </c>
      <c r="J149" s="110"/>
      <c r="K149" s="73"/>
      <c r="L149" s="54"/>
      <c r="M149" s="74" t="str">
        <f t="shared" si="27"/>
        <v/>
      </c>
    </row>
    <row r="150" spans="2:13" ht="19.5" customHeight="1" x14ac:dyDescent="0.2">
      <c r="B150" s="49"/>
      <c r="C150" s="307"/>
      <c r="D150" s="303"/>
      <c r="E150" s="56"/>
      <c r="F150" s="73"/>
      <c r="G150" s="73"/>
      <c r="H150" s="54"/>
      <c r="I150" s="114" t="str">
        <f t="shared" si="26"/>
        <v/>
      </c>
      <c r="J150" s="110"/>
      <c r="K150" s="73"/>
      <c r="L150" s="54"/>
      <c r="M150" s="74" t="str">
        <f t="shared" si="27"/>
        <v/>
      </c>
    </row>
    <row r="151" spans="2:13" ht="19.5" customHeight="1" x14ac:dyDescent="0.2">
      <c r="B151" s="49"/>
      <c r="C151" s="307"/>
      <c r="D151" s="303"/>
      <c r="E151" s="56"/>
      <c r="F151" s="73"/>
      <c r="G151" s="73"/>
      <c r="H151" s="54"/>
      <c r="I151" s="114" t="str">
        <f t="shared" si="26"/>
        <v/>
      </c>
      <c r="J151" s="110"/>
      <c r="K151" s="73"/>
      <c r="L151" s="54"/>
      <c r="M151" s="74" t="str">
        <f t="shared" si="27"/>
        <v/>
      </c>
    </row>
    <row r="152" spans="2:13" ht="19.5" customHeight="1" x14ac:dyDescent="0.2">
      <c r="B152" s="49"/>
      <c r="C152" s="307"/>
      <c r="D152" s="303"/>
      <c r="E152" s="56"/>
      <c r="F152" s="73"/>
      <c r="G152" s="73"/>
      <c r="H152" s="54"/>
      <c r="I152" s="114" t="str">
        <f t="shared" si="26"/>
        <v/>
      </c>
      <c r="J152" s="110"/>
      <c r="K152" s="73"/>
      <c r="L152" s="54"/>
      <c r="M152" s="74" t="str">
        <f t="shared" si="27"/>
        <v/>
      </c>
    </row>
    <row r="153" spans="2:13" ht="19.5" customHeight="1" x14ac:dyDescent="0.2">
      <c r="B153" s="49"/>
      <c r="C153" s="307"/>
      <c r="D153" s="303"/>
      <c r="E153" s="56"/>
      <c r="F153" s="73"/>
      <c r="G153" s="73"/>
      <c r="H153" s="54"/>
      <c r="I153" s="114" t="str">
        <f t="shared" si="26"/>
        <v/>
      </c>
      <c r="J153" s="110"/>
      <c r="K153" s="73"/>
      <c r="L153" s="54"/>
      <c r="M153" s="74" t="str">
        <f t="shared" si="27"/>
        <v/>
      </c>
    </row>
    <row r="154" spans="2:13" ht="19.5" customHeight="1" x14ac:dyDescent="0.2">
      <c r="B154" s="49"/>
      <c r="C154" s="307"/>
      <c r="D154" s="304"/>
      <c r="E154" s="76" t="s">
        <v>10</v>
      </c>
      <c r="F154" s="234"/>
      <c r="G154" s="235"/>
      <c r="H154" s="236"/>
      <c r="I154" s="115" t="str">
        <f>IF(SUM(I148:I153)=0,"",SUM(I148:I153))</f>
        <v/>
      </c>
      <c r="J154" s="265"/>
      <c r="K154" s="235"/>
      <c r="L154" s="236"/>
      <c r="M154" s="60" t="str">
        <f>IF(SUM(M148:M153)=0,"",SUM(M148:M153))</f>
        <v/>
      </c>
    </row>
    <row r="155" spans="2:13" ht="19.5" customHeight="1" x14ac:dyDescent="0.2">
      <c r="B155" s="49"/>
      <c r="C155" s="307"/>
      <c r="D155" s="237" t="s">
        <v>17</v>
      </c>
      <c r="E155" s="56"/>
      <c r="F155" s="73"/>
      <c r="G155" s="73"/>
      <c r="H155" s="65"/>
      <c r="I155" s="114" t="str">
        <f>IF(F155="","",F155*G155)</f>
        <v/>
      </c>
      <c r="J155" s="110"/>
      <c r="K155" s="73"/>
      <c r="L155" s="65"/>
      <c r="M155" s="74" t="str">
        <f>IF(J155="","",J155*K155)</f>
        <v/>
      </c>
    </row>
    <row r="156" spans="2:13" ht="19.5" customHeight="1" x14ac:dyDescent="0.2">
      <c r="B156" s="49"/>
      <c r="C156" s="307"/>
      <c r="D156" s="238"/>
      <c r="E156" s="56"/>
      <c r="F156" s="73"/>
      <c r="G156" s="73"/>
      <c r="H156" s="54"/>
      <c r="I156" s="114" t="str">
        <f t="shared" ref="I156:I157" si="28">IF(F156="","",F156*G156)</f>
        <v/>
      </c>
      <c r="J156" s="110"/>
      <c r="K156" s="73"/>
      <c r="L156" s="54"/>
      <c r="M156" s="74" t="str">
        <f t="shared" ref="M156:M157" si="29">IF(J156="","",J156*K156)</f>
        <v/>
      </c>
    </row>
    <row r="157" spans="2:13" ht="19.5" customHeight="1" x14ac:dyDescent="0.2">
      <c r="B157" s="49"/>
      <c r="C157" s="307"/>
      <c r="D157" s="238"/>
      <c r="E157" s="56"/>
      <c r="F157" s="73"/>
      <c r="G157" s="73"/>
      <c r="H157" s="54"/>
      <c r="I157" s="114" t="str">
        <f t="shared" si="28"/>
        <v/>
      </c>
      <c r="J157" s="110"/>
      <c r="K157" s="73"/>
      <c r="L157" s="54"/>
      <c r="M157" s="74" t="str">
        <f t="shared" si="29"/>
        <v/>
      </c>
    </row>
    <row r="158" spans="2:13" ht="19.2" customHeight="1" thickBot="1" x14ac:dyDescent="0.25">
      <c r="B158" s="49"/>
      <c r="C158" s="307"/>
      <c r="D158" s="239"/>
      <c r="E158" s="77" t="s">
        <v>9</v>
      </c>
      <c r="F158" s="240"/>
      <c r="G158" s="241"/>
      <c r="H158" s="242"/>
      <c r="I158" s="116" t="str">
        <f>IF(SUM(I155:I157)=0,"",SUM(I155:I157))</f>
        <v/>
      </c>
      <c r="J158" s="266"/>
      <c r="K158" s="241"/>
      <c r="L158" s="242"/>
      <c r="M158" s="78" t="str">
        <f>IF(SUM(M155:M157)=0,"",SUM(M155:M157))</f>
        <v/>
      </c>
    </row>
    <row r="159" spans="2:13" ht="19.2" customHeight="1" thickTop="1" x14ac:dyDescent="0.2">
      <c r="B159" s="49"/>
      <c r="C159" s="307"/>
      <c r="D159" s="243" t="s">
        <v>91</v>
      </c>
      <c r="E159" s="244"/>
      <c r="F159" s="245"/>
      <c r="G159" s="246"/>
      <c r="H159" s="247"/>
      <c r="I159" s="117">
        <f>IF(SUM(I140,I147,I154,I158)=0,0,SUM(I140,I147,I154,I158))</f>
        <v>0</v>
      </c>
      <c r="J159" s="276"/>
      <c r="K159" s="246"/>
      <c r="L159" s="247"/>
      <c r="M159" s="83">
        <f>IF(SUM(M140,M147,M154,M158)=0,0,SUM(M140,M147,M154,M158))</f>
        <v>0</v>
      </c>
    </row>
    <row r="160" spans="2:13" ht="19.2" customHeight="1" thickBot="1" x14ac:dyDescent="0.25">
      <c r="B160" s="49"/>
      <c r="C160" s="307"/>
      <c r="D160" s="248" t="s">
        <v>92</v>
      </c>
      <c r="E160" s="249"/>
      <c r="F160" s="79"/>
      <c r="G160" s="80"/>
      <c r="H160" s="81"/>
      <c r="I160" s="118">
        <f>IF(F160=0,0,F160*G160)</f>
        <v>0</v>
      </c>
      <c r="J160" s="111"/>
      <c r="K160" s="80"/>
      <c r="L160" s="81"/>
      <c r="M160" s="82">
        <f>IF(J160=0,0,J160*K160)</f>
        <v>0</v>
      </c>
    </row>
    <row r="161" spans="2:16" ht="37.200000000000003" customHeight="1" thickTop="1" thickBot="1" x14ac:dyDescent="0.25">
      <c r="B161" s="49"/>
      <c r="C161" s="308"/>
      <c r="D161" s="296" t="s">
        <v>93</v>
      </c>
      <c r="E161" s="297"/>
      <c r="F161" s="298" t="e">
        <f>IF(AND(#REF!=0,#REF!=0),0,IF(ROUNDDOWN(I159*2/3-I160,-3)&gt;#REF!,#REF!,ROUNDDOWN(I159*2/3-I160,-3)))</f>
        <v>#REF!</v>
      </c>
      <c r="G161" s="278"/>
      <c r="H161" s="279"/>
      <c r="I161" s="119">
        <f>I159-I160</f>
        <v>0</v>
      </c>
      <c r="J161" s="277" t="e">
        <f>IF(AND(#REF!=0,#REF!=0),0,IF(ROUNDDOWN(M159*2/3-M160,-3)&gt;#REF!,#REF!,ROUNDDOWN(M159*2/3-M160,-3)))</f>
        <v>#REF!</v>
      </c>
      <c r="K161" s="278"/>
      <c r="L161" s="279"/>
      <c r="M161" s="84">
        <f>M159-M160</f>
        <v>0</v>
      </c>
    </row>
    <row r="162" spans="2:16" ht="19.5" customHeight="1" x14ac:dyDescent="0.2">
      <c r="B162" s="49"/>
      <c r="C162" s="85"/>
      <c r="D162" s="85"/>
      <c r="E162" s="85"/>
      <c r="F162" s="86"/>
      <c r="G162" s="86"/>
      <c r="H162" s="86"/>
      <c r="I162" s="87"/>
      <c r="J162" s="86"/>
      <c r="K162" s="86"/>
      <c r="L162" s="86"/>
      <c r="M162" s="87"/>
    </row>
    <row r="163" spans="2:16" ht="19.5" customHeight="1" x14ac:dyDescent="0.2">
      <c r="B163" s="49"/>
      <c r="C163" s="68" t="str">
        <f>$C$2</f>
        <v>第17号様式：別紙</v>
      </c>
      <c r="D163" s="49"/>
      <c r="E163" s="49"/>
      <c r="F163" s="51"/>
      <c r="G163" s="51"/>
      <c r="H163" s="51"/>
      <c r="I163" s="49"/>
      <c r="J163" s="51"/>
      <c r="K163" s="51"/>
      <c r="L163" s="51"/>
      <c r="M163" s="49"/>
    </row>
    <row r="164" spans="2:16" ht="19.5" customHeight="1" thickBot="1" x14ac:dyDescent="0.25">
      <c r="B164" s="49"/>
      <c r="C164" s="226" t="s">
        <v>107</v>
      </c>
      <c r="D164" s="226"/>
      <c r="E164" s="226"/>
      <c r="F164" s="226"/>
      <c r="G164" s="226"/>
      <c r="H164" s="226"/>
      <c r="I164" s="226"/>
      <c r="J164" s="226"/>
      <c r="K164" s="226"/>
      <c r="L164" s="226"/>
      <c r="M164" s="226"/>
    </row>
    <row r="165" spans="2:16" ht="19.2" customHeight="1" x14ac:dyDescent="0.2">
      <c r="B165" s="49"/>
      <c r="C165" s="227" t="s">
        <v>3</v>
      </c>
      <c r="D165" s="271"/>
      <c r="E165" s="231" t="s">
        <v>24</v>
      </c>
      <c r="F165" s="224" t="s">
        <v>102</v>
      </c>
      <c r="G165" s="224"/>
      <c r="H165" s="224"/>
      <c r="I165" s="224"/>
      <c r="J165" s="223" t="s">
        <v>103</v>
      </c>
      <c r="K165" s="224"/>
      <c r="L165" s="224"/>
      <c r="M165" s="225"/>
    </row>
    <row r="166" spans="2:16" ht="19.2" customHeight="1" thickBot="1" x14ac:dyDescent="0.25">
      <c r="B166" s="49"/>
      <c r="C166" s="229"/>
      <c r="D166" s="272"/>
      <c r="E166" s="232"/>
      <c r="F166" s="101" t="s">
        <v>84</v>
      </c>
      <c r="G166" s="102" t="s">
        <v>4</v>
      </c>
      <c r="H166" s="103" t="s">
        <v>25</v>
      </c>
      <c r="I166" s="103" t="s">
        <v>21</v>
      </c>
      <c r="J166" s="112" t="s">
        <v>84</v>
      </c>
      <c r="K166" s="102" t="s">
        <v>4</v>
      </c>
      <c r="L166" s="103" t="s">
        <v>25</v>
      </c>
      <c r="M166" s="104" t="s">
        <v>21</v>
      </c>
    </row>
    <row r="167" spans="2:16" ht="19.5" customHeight="1" thickTop="1" x14ac:dyDescent="0.2">
      <c r="B167" s="49"/>
      <c r="C167" s="299" t="s">
        <v>94</v>
      </c>
      <c r="D167" s="302" t="s">
        <v>13</v>
      </c>
      <c r="E167" s="69"/>
      <c r="F167" s="70"/>
      <c r="G167" s="70"/>
      <c r="H167" s="71"/>
      <c r="I167" s="113" t="str">
        <f>IF(F167="","",F167*G167)</f>
        <v/>
      </c>
      <c r="J167" s="109"/>
      <c r="K167" s="70"/>
      <c r="L167" s="71"/>
      <c r="M167" s="72" t="str">
        <f>IF(J167="","",J167*K167)</f>
        <v/>
      </c>
    </row>
    <row r="168" spans="2:16" ht="19.5" customHeight="1" x14ac:dyDescent="0.2">
      <c r="B168" s="49"/>
      <c r="C168" s="300"/>
      <c r="D168" s="303"/>
      <c r="E168" s="56"/>
      <c r="F168" s="73"/>
      <c r="G168" s="73"/>
      <c r="H168" s="54"/>
      <c r="I168" s="114" t="str">
        <f t="shared" ref="I168:I174" si="30">IF(F168="","",F168*G168)</f>
        <v/>
      </c>
      <c r="J168" s="110"/>
      <c r="K168" s="73"/>
      <c r="L168" s="54"/>
      <c r="M168" s="74" t="str">
        <f t="shared" ref="M168:M174" si="31">IF(J168="","",J168*K168)</f>
        <v/>
      </c>
    </row>
    <row r="169" spans="2:16" ht="19.2" customHeight="1" x14ac:dyDescent="0.2">
      <c r="B169" s="49"/>
      <c r="C169" s="300"/>
      <c r="D169" s="303"/>
      <c r="E169" s="56"/>
      <c r="F169" s="73"/>
      <c r="G169" s="73"/>
      <c r="H169" s="54"/>
      <c r="I169" s="114" t="str">
        <f t="shared" si="30"/>
        <v/>
      </c>
      <c r="J169" s="110"/>
      <c r="K169" s="73"/>
      <c r="L169" s="54"/>
      <c r="M169" s="74" t="str">
        <f t="shared" si="31"/>
        <v/>
      </c>
    </row>
    <row r="170" spans="2:16" ht="19.2" customHeight="1" x14ac:dyDescent="0.2">
      <c r="B170" s="49"/>
      <c r="C170" s="300"/>
      <c r="D170" s="303"/>
      <c r="E170" s="56"/>
      <c r="F170" s="73"/>
      <c r="G170" s="73"/>
      <c r="H170" s="54"/>
      <c r="I170" s="114" t="str">
        <f t="shared" si="30"/>
        <v/>
      </c>
      <c r="J170" s="110"/>
      <c r="K170" s="73"/>
      <c r="L170" s="54"/>
      <c r="M170" s="74" t="str">
        <f t="shared" si="31"/>
        <v/>
      </c>
    </row>
    <row r="171" spans="2:16" ht="19.5" customHeight="1" x14ac:dyDescent="0.2">
      <c r="B171" s="49"/>
      <c r="C171" s="300"/>
      <c r="D171" s="303"/>
      <c r="E171" s="56"/>
      <c r="F171" s="73"/>
      <c r="G171" s="73"/>
      <c r="H171" s="54"/>
      <c r="I171" s="114" t="str">
        <f t="shared" si="30"/>
        <v/>
      </c>
      <c r="J171" s="110"/>
      <c r="K171" s="73"/>
      <c r="L171" s="54"/>
      <c r="M171" s="74" t="str">
        <f t="shared" si="31"/>
        <v/>
      </c>
    </row>
    <row r="172" spans="2:16" ht="19.2" customHeight="1" x14ac:dyDescent="0.2">
      <c r="B172" s="49"/>
      <c r="C172" s="300"/>
      <c r="D172" s="303"/>
      <c r="E172" s="56"/>
      <c r="F172" s="73"/>
      <c r="G172" s="73"/>
      <c r="H172" s="54"/>
      <c r="I172" s="114" t="str">
        <f t="shared" si="30"/>
        <v/>
      </c>
      <c r="J172" s="110"/>
      <c r="K172" s="73"/>
      <c r="L172" s="54"/>
      <c r="M172" s="74" t="str">
        <f t="shared" si="31"/>
        <v/>
      </c>
    </row>
    <row r="173" spans="2:16" ht="19.2" customHeight="1" x14ac:dyDescent="0.2">
      <c r="B173" s="49"/>
      <c r="C173" s="300"/>
      <c r="D173" s="303"/>
      <c r="E173" s="56"/>
      <c r="F173" s="73"/>
      <c r="G173" s="73"/>
      <c r="H173" s="54"/>
      <c r="I173" s="114" t="str">
        <f t="shared" si="30"/>
        <v/>
      </c>
      <c r="J173" s="110"/>
      <c r="K173" s="73"/>
      <c r="L173" s="54"/>
      <c r="M173" s="74" t="str">
        <f t="shared" si="31"/>
        <v/>
      </c>
      <c r="O173" s="46"/>
      <c r="P173" s="46"/>
    </row>
    <row r="174" spans="2:16" ht="19.2" customHeight="1" x14ac:dyDescent="0.2">
      <c r="B174" s="49"/>
      <c r="C174" s="300"/>
      <c r="D174" s="303"/>
      <c r="E174" s="56"/>
      <c r="F174" s="73"/>
      <c r="G174" s="73"/>
      <c r="H174" s="54"/>
      <c r="I174" s="114" t="str">
        <f t="shared" si="30"/>
        <v/>
      </c>
      <c r="J174" s="110"/>
      <c r="K174" s="73"/>
      <c r="L174" s="54"/>
      <c r="M174" s="74" t="str">
        <f t="shared" si="31"/>
        <v/>
      </c>
    </row>
    <row r="175" spans="2:16" ht="19.5" customHeight="1" x14ac:dyDescent="0.2">
      <c r="C175" s="300"/>
      <c r="D175" s="304"/>
      <c r="E175" s="75" t="s">
        <v>12</v>
      </c>
      <c r="F175" s="234"/>
      <c r="G175" s="235"/>
      <c r="H175" s="236"/>
      <c r="I175" s="115" t="str">
        <f>IF(SUM(I167:I174)=0,"",SUM(I167:I174))</f>
        <v/>
      </c>
      <c r="J175" s="265"/>
      <c r="K175" s="235"/>
      <c r="L175" s="236"/>
      <c r="M175" s="60" t="str">
        <f>IF(SUM(M167:M174)=0,"",SUM(M167:M174))</f>
        <v/>
      </c>
    </row>
    <row r="176" spans="2:16" ht="19.5" customHeight="1" x14ac:dyDescent="0.2">
      <c r="C176" s="300"/>
      <c r="D176" s="305" t="s">
        <v>19</v>
      </c>
      <c r="E176" s="56"/>
      <c r="F176" s="73"/>
      <c r="G176" s="73"/>
      <c r="H176" s="54"/>
      <c r="I176" s="114" t="str">
        <f t="shared" ref="I176:I184" si="32">IF(F176="","",F176*G176)</f>
        <v/>
      </c>
      <c r="J176" s="110"/>
      <c r="K176" s="73"/>
      <c r="L176" s="54"/>
      <c r="M176" s="74" t="str">
        <f t="shared" ref="M176:M184" si="33">IF(J176="","",J176*K176)</f>
        <v/>
      </c>
    </row>
    <row r="177" spans="3:18" ht="19.5" customHeight="1" x14ac:dyDescent="0.2">
      <c r="C177" s="300"/>
      <c r="D177" s="303"/>
      <c r="E177" s="56"/>
      <c r="F177" s="73"/>
      <c r="G177" s="73"/>
      <c r="H177" s="54"/>
      <c r="I177" s="114" t="str">
        <f t="shared" si="32"/>
        <v/>
      </c>
      <c r="J177" s="110"/>
      <c r="K177" s="73"/>
      <c r="L177" s="54"/>
      <c r="M177" s="74" t="str">
        <f t="shared" si="33"/>
        <v/>
      </c>
    </row>
    <row r="178" spans="3:18" ht="19.5" customHeight="1" x14ac:dyDescent="0.2">
      <c r="C178" s="300"/>
      <c r="D178" s="303"/>
      <c r="E178" s="56"/>
      <c r="F178" s="73"/>
      <c r="G178" s="73"/>
      <c r="H178" s="54"/>
      <c r="I178" s="114" t="str">
        <f t="shared" si="32"/>
        <v/>
      </c>
      <c r="J178" s="110"/>
      <c r="K178" s="73"/>
      <c r="L178" s="54"/>
      <c r="M178" s="74" t="str">
        <f t="shared" si="33"/>
        <v/>
      </c>
      <c r="R178" s="46" t="s">
        <v>6</v>
      </c>
    </row>
    <row r="179" spans="3:18" ht="19.5" customHeight="1" x14ac:dyDescent="0.2">
      <c r="C179" s="300"/>
      <c r="D179" s="303"/>
      <c r="E179" s="56"/>
      <c r="F179" s="73"/>
      <c r="G179" s="73"/>
      <c r="H179" s="54"/>
      <c r="I179" s="114" t="str">
        <f t="shared" si="32"/>
        <v/>
      </c>
      <c r="J179" s="110"/>
      <c r="K179" s="73"/>
      <c r="L179" s="54"/>
      <c r="M179" s="74" t="str">
        <f t="shared" si="33"/>
        <v/>
      </c>
    </row>
    <row r="180" spans="3:18" ht="19.5" customHeight="1" x14ac:dyDescent="0.2">
      <c r="C180" s="300"/>
      <c r="D180" s="303"/>
      <c r="E180" s="56"/>
      <c r="F180" s="73"/>
      <c r="G180" s="73"/>
      <c r="H180" s="54"/>
      <c r="I180" s="114" t="str">
        <f t="shared" si="32"/>
        <v/>
      </c>
      <c r="J180" s="110"/>
      <c r="K180" s="73"/>
      <c r="L180" s="54"/>
      <c r="M180" s="74" t="str">
        <f t="shared" si="33"/>
        <v/>
      </c>
    </row>
    <row r="181" spans="3:18" ht="19.5" customHeight="1" x14ac:dyDescent="0.2">
      <c r="C181" s="300"/>
      <c r="D181" s="303"/>
      <c r="E181" s="56"/>
      <c r="F181" s="73"/>
      <c r="G181" s="73"/>
      <c r="H181" s="54"/>
      <c r="I181" s="114" t="str">
        <f t="shared" si="32"/>
        <v/>
      </c>
      <c r="J181" s="110"/>
      <c r="K181" s="73"/>
      <c r="L181" s="54"/>
      <c r="M181" s="74" t="str">
        <f t="shared" si="33"/>
        <v/>
      </c>
    </row>
    <row r="182" spans="3:18" ht="19.5" customHeight="1" x14ac:dyDescent="0.2">
      <c r="C182" s="300"/>
      <c r="D182" s="303"/>
      <c r="E182" s="56"/>
      <c r="F182" s="73"/>
      <c r="G182" s="73"/>
      <c r="H182" s="54"/>
      <c r="I182" s="114" t="str">
        <f t="shared" si="32"/>
        <v/>
      </c>
      <c r="J182" s="110"/>
      <c r="K182" s="73"/>
      <c r="L182" s="54"/>
      <c r="M182" s="74" t="str">
        <f t="shared" si="33"/>
        <v/>
      </c>
    </row>
    <row r="183" spans="3:18" ht="19.5" customHeight="1" x14ac:dyDescent="0.2">
      <c r="C183" s="300"/>
      <c r="D183" s="303"/>
      <c r="E183" s="56"/>
      <c r="F183" s="73"/>
      <c r="G183" s="73"/>
      <c r="H183" s="54"/>
      <c r="I183" s="114" t="str">
        <f t="shared" si="32"/>
        <v/>
      </c>
      <c r="J183" s="110"/>
      <c r="K183" s="73"/>
      <c r="L183" s="54"/>
      <c r="M183" s="74" t="str">
        <f t="shared" si="33"/>
        <v/>
      </c>
    </row>
    <row r="184" spans="3:18" ht="19.5" customHeight="1" x14ac:dyDescent="0.2">
      <c r="C184" s="300"/>
      <c r="D184" s="303"/>
      <c r="E184" s="56"/>
      <c r="F184" s="73"/>
      <c r="G184" s="73"/>
      <c r="H184" s="54"/>
      <c r="I184" s="114" t="str">
        <f t="shared" si="32"/>
        <v/>
      </c>
      <c r="J184" s="110"/>
      <c r="K184" s="73"/>
      <c r="L184" s="54"/>
      <c r="M184" s="74" t="str">
        <f t="shared" si="33"/>
        <v/>
      </c>
    </row>
    <row r="185" spans="3:18" ht="19.5" customHeight="1" x14ac:dyDescent="0.2">
      <c r="C185" s="300"/>
      <c r="D185" s="304"/>
      <c r="E185" s="76" t="s">
        <v>11</v>
      </c>
      <c r="F185" s="234"/>
      <c r="G185" s="235"/>
      <c r="H185" s="236"/>
      <c r="I185" s="115" t="str">
        <f>IF(SUM(I176:I184)=0,"",SUM(I176:I184))</f>
        <v/>
      </c>
      <c r="J185" s="265"/>
      <c r="K185" s="235"/>
      <c r="L185" s="236"/>
      <c r="M185" s="60" t="str">
        <f>IF(SUM(M176:M184)=0,"",SUM(M176:M184))</f>
        <v/>
      </c>
    </row>
    <row r="186" spans="3:18" ht="19.5" customHeight="1" x14ac:dyDescent="0.2">
      <c r="C186" s="300"/>
      <c r="D186" s="305" t="s">
        <v>18</v>
      </c>
      <c r="E186" s="56"/>
      <c r="F186" s="73"/>
      <c r="G186" s="73"/>
      <c r="H186" s="54"/>
      <c r="I186" s="114" t="str">
        <f t="shared" ref="I186:I194" si="34">IF(F186="","",F186*G186)</f>
        <v/>
      </c>
      <c r="J186" s="110"/>
      <c r="K186" s="73"/>
      <c r="L186" s="54"/>
      <c r="M186" s="74" t="str">
        <f t="shared" ref="M186:M194" si="35">IF(J186="","",J186*K186)</f>
        <v/>
      </c>
    </row>
    <row r="187" spans="3:18" ht="19.5" customHeight="1" x14ac:dyDescent="0.2">
      <c r="C187" s="300"/>
      <c r="D187" s="303"/>
      <c r="E187" s="56"/>
      <c r="F187" s="73"/>
      <c r="G187" s="73"/>
      <c r="H187" s="54"/>
      <c r="I187" s="114" t="str">
        <f t="shared" si="34"/>
        <v/>
      </c>
      <c r="J187" s="110"/>
      <c r="K187" s="73"/>
      <c r="L187" s="54"/>
      <c r="M187" s="74" t="str">
        <f t="shared" si="35"/>
        <v/>
      </c>
    </row>
    <row r="188" spans="3:18" ht="19.5" customHeight="1" x14ac:dyDescent="0.2">
      <c r="C188" s="300"/>
      <c r="D188" s="303"/>
      <c r="E188" s="56"/>
      <c r="F188" s="73"/>
      <c r="G188" s="73"/>
      <c r="H188" s="54"/>
      <c r="I188" s="114" t="str">
        <f t="shared" si="34"/>
        <v/>
      </c>
      <c r="J188" s="110"/>
      <c r="K188" s="73"/>
      <c r="L188" s="54"/>
      <c r="M188" s="74" t="str">
        <f t="shared" si="35"/>
        <v/>
      </c>
    </row>
    <row r="189" spans="3:18" ht="19.5" customHeight="1" x14ac:dyDescent="0.2">
      <c r="C189" s="300"/>
      <c r="D189" s="303"/>
      <c r="E189" s="56"/>
      <c r="F189" s="73"/>
      <c r="G189" s="73"/>
      <c r="H189" s="54"/>
      <c r="I189" s="114" t="str">
        <f t="shared" si="34"/>
        <v/>
      </c>
      <c r="J189" s="110"/>
      <c r="K189" s="73"/>
      <c r="L189" s="54"/>
      <c r="M189" s="74" t="str">
        <f t="shared" si="35"/>
        <v/>
      </c>
    </row>
    <row r="190" spans="3:18" ht="19.5" customHeight="1" x14ac:dyDescent="0.2">
      <c r="C190" s="300"/>
      <c r="D190" s="303"/>
      <c r="E190" s="56"/>
      <c r="F190" s="73"/>
      <c r="G190" s="73"/>
      <c r="H190" s="54"/>
      <c r="I190" s="114" t="str">
        <f t="shared" si="34"/>
        <v/>
      </c>
      <c r="J190" s="110"/>
      <c r="K190" s="73"/>
      <c r="L190" s="54"/>
      <c r="M190" s="74" t="str">
        <f t="shared" si="35"/>
        <v/>
      </c>
    </row>
    <row r="191" spans="3:18" ht="19.5" customHeight="1" x14ac:dyDescent="0.2">
      <c r="C191" s="300"/>
      <c r="D191" s="303"/>
      <c r="E191" s="56"/>
      <c r="F191" s="73"/>
      <c r="G191" s="73"/>
      <c r="H191" s="54"/>
      <c r="I191" s="114" t="str">
        <f t="shared" si="34"/>
        <v/>
      </c>
      <c r="J191" s="110"/>
      <c r="K191" s="73"/>
      <c r="L191" s="54"/>
      <c r="M191" s="74" t="str">
        <f t="shared" si="35"/>
        <v/>
      </c>
    </row>
    <row r="192" spans="3:18" ht="19.5" customHeight="1" x14ac:dyDescent="0.2">
      <c r="C192" s="300"/>
      <c r="D192" s="303"/>
      <c r="E192" s="56"/>
      <c r="F192" s="73"/>
      <c r="G192" s="73"/>
      <c r="H192" s="54"/>
      <c r="I192" s="114" t="str">
        <f t="shared" si="34"/>
        <v/>
      </c>
      <c r="J192" s="110"/>
      <c r="K192" s="73"/>
      <c r="L192" s="54"/>
      <c r="M192" s="74" t="str">
        <f t="shared" si="35"/>
        <v/>
      </c>
    </row>
    <row r="193" spans="3:13" ht="19.2" customHeight="1" x14ac:dyDescent="0.2">
      <c r="C193" s="300"/>
      <c r="D193" s="303"/>
      <c r="E193" s="56"/>
      <c r="F193" s="73"/>
      <c r="G193" s="73"/>
      <c r="H193" s="54"/>
      <c r="I193" s="114" t="str">
        <f t="shared" si="34"/>
        <v/>
      </c>
      <c r="J193" s="110"/>
      <c r="K193" s="73"/>
      <c r="L193" s="54"/>
      <c r="M193" s="74" t="str">
        <f t="shared" si="35"/>
        <v/>
      </c>
    </row>
    <row r="194" spans="3:13" ht="19.5" customHeight="1" x14ac:dyDescent="0.2">
      <c r="C194" s="300"/>
      <c r="D194" s="303"/>
      <c r="E194" s="56"/>
      <c r="F194" s="73"/>
      <c r="G194" s="73"/>
      <c r="H194" s="54"/>
      <c r="I194" s="114" t="str">
        <f t="shared" si="34"/>
        <v/>
      </c>
      <c r="J194" s="110"/>
      <c r="K194" s="73"/>
      <c r="L194" s="54"/>
      <c r="M194" s="74" t="str">
        <f t="shared" si="35"/>
        <v/>
      </c>
    </row>
    <row r="195" spans="3:13" ht="19.5" customHeight="1" x14ac:dyDescent="0.2">
      <c r="C195" s="300"/>
      <c r="D195" s="304"/>
      <c r="E195" s="76" t="s">
        <v>10</v>
      </c>
      <c r="F195" s="234"/>
      <c r="G195" s="235"/>
      <c r="H195" s="236"/>
      <c r="I195" s="115" t="str">
        <f>IF(SUM(I186:I194)=0,"",SUM(I186:I194))</f>
        <v/>
      </c>
      <c r="J195" s="265"/>
      <c r="K195" s="235"/>
      <c r="L195" s="236"/>
      <c r="M195" s="60" t="str">
        <f>IF(SUM(M186:M194)=0,"",SUM(M186:M194))</f>
        <v/>
      </c>
    </row>
    <row r="196" spans="3:13" ht="19.5" customHeight="1" x14ac:dyDescent="0.2">
      <c r="C196" s="300"/>
      <c r="D196" s="237" t="s">
        <v>17</v>
      </c>
      <c r="E196" s="56"/>
      <c r="F196" s="73"/>
      <c r="G196" s="73"/>
      <c r="H196" s="65"/>
      <c r="I196" s="114" t="str">
        <f>IF(F196="","",F196*G196)</f>
        <v/>
      </c>
      <c r="J196" s="110"/>
      <c r="K196" s="73"/>
      <c r="L196" s="65"/>
      <c r="M196" s="74" t="str">
        <f>IF(J196="","",J196*K196)</f>
        <v/>
      </c>
    </row>
    <row r="197" spans="3:13" ht="19.5" customHeight="1" x14ac:dyDescent="0.2">
      <c r="C197" s="300"/>
      <c r="D197" s="238"/>
      <c r="E197" s="56"/>
      <c r="F197" s="73"/>
      <c r="G197" s="73"/>
      <c r="H197" s="54"/>
      <c r="I197" s="114" t="str">
        <f t="shared" ref="I197:I199" si="36">IF(F197="","",F197*G197)</f>
        <v/>
      </c>
      <c r="J197" s="110"/>
      <c r="K197" s="73"/>
      <c r="L197" s="54"/>
      <c r="M197" s="74" t="str">
        <f t="shared" ref="M197:M199" si="37">IF(J197="","",J197*K197)</f>
        <v/>
      </c>
    </row>
    <row r="198" spans="3:13" ht="19.5" customHeight="1" x14ac:dyDescent="0.2">
      <c r="C198" s="300"/>
      <c r="D198" s="238"/>
      <c r="E198" s="56"/>
      <c r="F198" s="73"/>
      <c r="G198" s="73"/>
      <c r="H198" s="54"/>
      <c r="I198" s="114" t="str">
        <f t="shared" si="36"/>
        <v/>
      </c>
      <c r="J198" s="110"/>
      <c r="K198" s="73"/>
      <c r="L198" s="54"/>
      <c r="M198" s="74" t="str">
        <f t="shared" si="37"/>
        <v/>
      </c>
    </row>
    <row r="199" spans="3:13" ht="19.5" customHeight="1" x14ac:dyDescent="0.2">
      <c r="C199" s="300"/>
      <c r="D199" s="238"/>
      <c r="E199" s="56"/>
      <c r="F199" s="73"/>
      <c r="G199" s="73"/>
      <c r="H199" s="54"/>
      <c r="I199" s="114" t="str">
        <f t="shared" si="36"/>
        <v/>
      </c>
      <c r="J199" s="110"/>
      <c r="K199" s="73"/>
      <c r="L199" s="54"/>
      <c r="M199" s="74" t="str">
        <f t="shared" si="37"/>
        <v/>
      </c>
    </row>
    <row r="200" spans="3:13" ht="19.5" customHeight="1" thickBot="1" x14ac:dyDescent="0.25">
      <c r="C200" s="300"/>
      <c r="D200" s="239"/>
      <c r="E200" s="77" t="s">
        <v>9</v>
      </c>
      <c r="F200" s="240"/>
      <c r="G200" s="241"/>
      <c r="H200" s="242"/>
      <c r="I200" s="116" t="str">
        <f>IF(SUM(I196:I199)=0,"",SUM(I196:I199))</f>
        <v/>
      </c>
      <c r="J200" s="266"/>
      <c r="K200" s="241"/>
      <c r="L200" s="242"/>
      <c r="M200" s="78" t="str">
        <f>IF(SUM(M196:M199)=0,"",SUM(M196:M199))</f>
        <v/>
      </c>
    </row>
    <row r="201" spans="3:13" ht="19.2" customHeight="1" thickTop="1" x14ac:dyDescent="0.2">
      <c r="C201" s="300"/>
      <c r="D201" s="255" t="s">
        <v>95</v>
      </c>
      <c r="E201" s="256"/>
      <c r="F201" s="234"/>
      <c r="G201" s="235"/>
      <c r="H201" s="236"/>
      <c r="I201" s="120">
        <f>IF(SUM(I175,I185,I195,I200)=0,0,SUM(I175,I185,I195,I200))</f>
        <v>0</v>
      </c>
      <c r="J201" s="265"/>
      <c r="K201" s="235"/>
      <c r="L201" s="236"/>
      <c r="M201" s="62">
        <f>IF(SUM(M175,M185,M195,M200)=0,0,SUM(M175,M185,M195,M200))</f>
        <v>0</v>
      </c>
    </row>
    <row r="202" spans="3:13" ht="19.2" customHeight="1" thickBot="1" x14ac:dyDescent="0.25">
      <c r="C202" s="300"/>
      <c r="D202" s="257" t="s">
        <v>96</v>
      </c>
      <c r="E202" s="249"/>
      <c r="F202" s="79"/>
      <c r="G202" s="80"/>
      <c r="H202" s="81"/>
      <c r="I202" s="118">
        <f>IF(F202=0,0,F202*G202)</f>
        <v>0</v>
      </c>
      <c r="J202" s="111"/>
      <c r="K202" s="80"/>
      <c r="L202" s="81"/>
      <c r="M202" s="82">
        <f>IF(J202=0,0,J202*K202)</f>
        <v>0</v>
      </c>
    </row>
    <row r="203" spans="3:13" ht="37.200000000000003" customHeight="1" thickTop="1" thickBot="1" x14ac:dyDescent="0.25">
      <c r="C203" s="301"/>
      <c r="D203" s="250" t="s">
        <v>97</v>
      </c>
      <c r="E203" s="251"/>
      <c r="F203" s="252" t="e">
        <f>IF(AND(#REF!=0,#REF!=0),0,IF(ROUNDDOWN(I201*2/3-I202,-3)&gt;#REF!,#REF!,ROUNDDOWN(I201*2/3-I202,-3)))</f>
        <v>#REF!</v>
      </c>
      <c r="G203" s="253"/>
      <c r="H203" s="254"/>
      <c r="I203" s="121">
        <f>I201-I202</f>
        <v>0</v>
      </c>
      <c r="J203" s="264" t="e">
        <f>IF(AND(#REF!=0,#REF!=0),0,IF(ROUNDDOWN(M201*2/3-M202,-3)&gt;#REF!,#REF!,ROUNDDOWN(M201*2/3-M202,-3)))</f>
        <v>#REF!</v>
      </c>
      <c r="K203" s="253"/>
      <c r="L203" s="254"/>
      <c r="M203" s="66">
        <f>M201-M202</f>
        <v>0</v>
      </c>
    </row>
    <row r="204" spans="3:13" ht="19.5" customHeight="1" thickBot="1" x14ac:dyDescent="0.25">
      <c r="C204" s="67"/>
      <c r="D204" s="67"/>
      <c r="E204" s="67"/>
      <c r="F204" s="67"/>
      <c r="G204" s="67"/>
      <c r="H204" s="67"/>
      <c r="J204" s="67"/>
      <c r="K204" s="67"/>
      <c r="L204" s="67"/>
    </row>
    <row r="205" spans="3:13" ht="19.2" customHeight="1" x14ac:dyDescent="0.2">
      <c r="C205" s="284" t="s">
        <v>8</v>
      </c>
      <c r="D205" s="287"/>
      <c r="E205" s="288"/>
      <c r="F205" s="88"/>
      <c r="G205" s="88"/>
      <c r="H205" s="89"/>
      <c r="I205" s="90" t="str">
        <f>IF(F205="","",F205*G205)</f>
        <v/>
      </c>
      <c r="J205" s="88"/>
      <c r="K205" s="88"/>
      <c r="L205" s="89"/>
      <c r="M205" s="90" t="str">
        <f>IF(J205="","",J205*K205)</f>
        <v/>
      </c>
    </row>
    <row r="206" spans="3:13" ht="19.2" customHeight="1" x14ac:dyDescent="0.2">
      <c r="C206" s="285"/>
      <c r="D206" s="289"/>
      <c r="E206" s="290"/>
      <c r="F206" s="91"/>
      <c r="G206" s="91"/>
      <c r="H206" s="54"/>
      <c r="I206" s="74" t="str">
        <f t="shared" ref="I206:I210" si="38">IF(F206="","",F206*G206)</f>
        <v/>
      </c>
      <c r="J206" s="91"/>
      <c r="K206" s="91"/>
      <c r="L206" s="54"/>
      <c r="M206" s="74" t="str">
        <f t="shared" ref="M206:M210" si="39">IF(J206="","",J206*K206)</f>
        <v/>
      </c>
    </row>
    <row r="207" spans="3:13" ht="19.2" customHeight="1" x14ac:dyDescent="0.2">
      <c r="C207" s="285"/>
      <c r="D207" s="289"/>
      <c r="E207" s="290"/>
      <c r="F207" s="91"/>
      <c r="G207" s="91"/>
      <c r="H207" s="54"/>
      <c r="I207" s="74" t="str">
        <f t="shared" si="38"/>
        <v/>
      </c>
      <c r="J207" s="91"/>
      <c r="K207" s="91"/>
      <c r="L207" s="54"/>
      <c r="M207" s="74" t="str">
        <f t="shared" si="39"/>
        <v/>
      </c>
    </row>
    <row r="208" spans="3:13" ht="19.2" customHeight="1" x14ac:dyDescent="0.2">
      <c r="C208" s="285"/>
      <c r="D208" s="289"/>
      <c r="E208" s="290"/>
      <c r="F208" s="91"/>
      <c r="G208" s="91"/>
      <c r="H208" s="54"/>
      <c r="I208" s="74" t="str">
        <f t="shared" si="38"/>
        <v/>
      </c>
      <c r="J208" s="91"/>
      <c r="K208" s="91"/>
      <c r="L208" s="54"/>
      <c r="M208" s="74" t="str">
        <f t="shared" si="39"/>
        <v/>
      </c>
    </row>
    <row r="209" spans="3:16" ht="19.2" customHeight="1" x14ac:dyDescent="0.2">
      <c r="C209" s="285"/>
      <c r="D209" s="291"/>
      <c r="E209" s="292"/>
      <c r="F209" s="73"/>
      <c r="G209" s="73"/>
      <c r="H209" s="54"/>
      <c r="I209" s="74" t="str">
        <f t="shared" si="38"/>
        <v/>
      </c>
      <c r="J209" s="73"/>
      <c r="K209" s="73"/>
      <c r="L209" s="54"/>
      <c r="M209" s="74" t="str">
        <f t="shared" si="39"/>
        <v/>
      </c>
      <c r="O209" s="20"/>
      <c r="P209" s="46"/>
    </row>
    <row r="210" spans="3:16" ht="18.600000000000001" customHeight="1" thickBot="1" x14ac:dyDescent="0.25">
      <c r="C210" s="285"/>
      <c r="D210" s="293"/>
      <c r="E210" s="294"/>
      <c r="F210" s="92"/>
      <c r="G210" s="92"/>
      <c r="H210" s="93"/>
      <c r="I210" s="94" t="str">
        <f t="shared" si="38"/>
        <v/>
      </c>
      <c r="J210" s="92"/>
      <c r="K210" s="92"/>
      <c r="L210" s="93"/>
      <c r="M210" s="94" t="str">
        <f t="shared" si="39"/>
        <v/>
      </c>
    </row>
    <row r="211" spans="3:16" ht="24" customHeight="1" thickTop="1" thickBot="1" x14ac:dyDescent="0.25">
      <c r="C211" s="286"/>
      <c r="D211" s="295" t="s">
        <v>98</v>
      </c>
      <c r="E211" s="295"/>
      <c r="F211" s="258"/>
      <c r="G211" s="259"/>
      <c r="H211" s="260"/>
      <c r="I211" s="95">
        <f>SUM(I205:I210)</f>
        <v>0</v>
      </c>
      <c r="J211" s="258"/>
      <c r="K211" s="259"/>
      <c r="L211" s="260"/>
      <c r="M211" s="95">
        <f>SUM(M205:M210)</f>
        <v>0</v>
      </c>
    </row>
    <row r="212" spans="3:16" ht="21" customHeight="1" thickBot="1" x14ac:dyDescent="0.25">
      <c r="C212" s="96"/>
      <c r="D212" s="85"/>
      <c r="E212" s="85"/>
      <c r="F212" s="86"/>
      <c r="G212" s="86"/>
      <c r="H212" s="86"/>
      <c r="I212" s="97"/>
      <c r="J212" s="86"/>
      <c r="K212" s="86"/>
      <c r="L212" s="86"/>
      <c r="M212" s="97"/>
    </row>
    <row r="213" spans="3:16" ht="44.4" customHeight="1" x14ac:dyDescent="0.2">
      <c r="C213" s="269" t="s">
        <v>131</v>
      </c>
      <c r="D213" s="270"/>
      <c r="E213" s="270"/>
      <c r="F213" s="261"/>
      <c r="G213" s="262"/>
      <c r="H213" s="263"/>
      <c r="I213" s="98">
        <f>ROUNDDOWN(I49+I90+I131+I162+I203-I211,-3)</f>
        <v>0</v>
      </c>
      <c r="J213" s="261"/>
      <c r="K213" s="262"/>
      <c r="L213" s="263"/>
      <c r="M213" s="98">
        <f>M45+M87+M129+M161+M203-M211</f>
        <v>0</v>
      </c>
    </row>
    <row r="214" spans="3:16" ht="26.4" customHeight="1" x14ac:dyDescent="0.2">
      <c r="C214" s="280" t="s">
        <v>132</v>
      </c>
      <c r="D214" s="281"/>
      <c r="E214" s="281"/>
      <c r="F214" s="234"/>
      <c r="G214" s="235"/>
      <c r="H214" s="236"/>
      <c r="I214" s="99"/>
      <c r="J214" s="234"/>
      <c r="K214" s="235"/>
      <c r="L214" s="236"/>
      <c r="M214" s="99"/>
      <c r="O214" s="20" t="s">
        <v>64</v>
      </c>
    </row>
    <row r="215" spans="3:16" ht="26.4" customHeight="1" thickBot="1" x14ac:dyDescent="0.25">
      <c r="C215" s="282" t="s">
        <v>133</v>
      </c>
      <c r="D215" s="283"/>
      <c r="E215" s="283"/>
      <c r="F215" s="273"/>
      <c r="G215" s="274"/>
      <c r="H215" s="275"/>
      <c r="I215" s="100">
        <f>I45+I88+I129+I160+I201+I211</f>
        <v>0</v>
      </c>
      <c r="J215" s="273"/>
      <c r="K215" s="274"/>
      <c r="L215" s="275"/>
      <c r="M215" s="100">
        <f>M41+M85+M127+M159+M201+M211</f>
        <v>0</v>
      </c>
    </row>
  </sheetData>
  <sheetProtection selectLockedCells="1" selectUnlockedCells="1"/>
  <mergeCells count="146">
    <mergeCell ref="C6:C45"/>
    <mergeCell ref="D6:D14"/>
    <mergeCell ref="F14:H14"/>
    <mergeCell ref="D15:D24"/>
    <mergeCell ref="F24:H24"/>
    <mergeCell ref="D25:D35"/>
    <mergeCell ref="F35:H35"/>
    <mergeCell ref="D36:D40"/>
    <mergeCell ref="D45:E45"/>
    <mergeCell ref="F45:H45"/>
    <mergeCell ref="F49:I49"/>
    <mergeCell ref="D87:E87"/>
    <mergeCell ref="F87:H87"/>
    <mergeCell ref="F40:H40"/>
    <mergeCell ref="D41:E41"/>
    <mergeCell ref="F41:H41"/>
    <mergeCell ref="D42:E42"/>
    <mergeCell ref="D43:E43"/>
    <mergeCell ref="D44:E44"/>
    <mergeCell ref="C93:C129"/>
    <mergeCell ref="D93:D101"/>
    <mergeCell ref="F101:H101"/>
    <mergeCell ref="D102:D111"/>
    <mergeCell ref="F111:H111"/>
    <mergeCell ref="D112:D121"/>
    <mergeCell ref="F79:H79"/>
    <mergeCell ref="D80:D84"/>
    <mergeCell ref="F84:H84"/>
    <mergeCell ref="D85:E85"/>
    <mergeCell ref="F85:H85"/>
    <mergeCell ref="D86:E86"/>
    <mergeCell ref="C51:C87"/>
    <mergeCell ref="D51:D59"/>
    <mergeCell ref="F59:H59"/>
    <mergeCell ref="D60:D69"/>
    <mergeCell ref="F69:H69"/>
    <mergeCell ref="D70:D79"/>
    <mergeCell ref="F195:H195"/>
    <mergeCell ref="D196:D200"/>
    <mergeCell ref="F200:H200"/>
    <mergeCell ref="D201:E201"/>
    <mergeCell ref="F201:H201"/>
    <mergeCell ref="D202:E202"/>
    <mergeCell ref="D161:E161"/>
    <mergeCell ref="F161:H161"/>
    <mergeCell ref="C167:C203"/>
    <mergeCell ref="D167:D175"/>
    <mergeCell ref="F175:H175"/>
    <mergeCell ref="D176:D185"/>
    <mergeCell ref="F185:H185"/>
    <mergeCell ref="D186:D195"/>
    <mergeCell ref="C135:C161"/>
    <mergeCell ref="D135:D140"/>
    <mergeCell ref="F140:H140"/>
    <mergeCell ref="D141:D147"/>
    <mergeCell ref="F147:H147"/>
    <mergeCell ref="D148:D154"/>
    <mergeCell ref="E165:E166"/>
    <mergeCell ref="F165:I165"/>
    <mergeCell ref="F213:H213"/>
    <mergeCell ref="C214:E214"/>
    <mergeCell ref="F214:H214"/>
    <mergeCell ref="C215:E215"/>
    <mergeCell ref="F215:H215"/>
    <mergeCell ref="D203:E203"/>
    <mergeCell ref="F203:H203"/>
    <mergeCell ref="C205:C211"/>
    <mergeCell ref="D205:E205"/>
    <mergeCell ref="D206:E206"/>
    <mergeCell ref="D207:E207"/>
    <mergeCell ref="D208:E208"/>
    <mergeCell ref="D209:E209"/>
    <mergeCell ref="D210:E210"/>
    <mergeCell ref="D211:E211"/>
    <mergeCell ref="J215:L215"/>
    <mergeCell ref="C4:D5"/>
    <mergeCell ref="E4:E5"/>
    <mergeCell ref="F4:I4"/>
    <mergeCell ref="J4:M4"/>
    <mergeCell ref="C49:D50"/>
    <mergeCell ref="E49:E50"/>
    <mergeCell ref="J175:L175"/>
    <mergeCell ref="J185:L185"/>
    <mergeCell ref="J195:L195"/>
    <mergeCell ref="J200:L200"/>
    <mergeCell ref="J201:L201"/>
    <mergeCell ref="J203:L203"/>
    <mergeCell ref="J140:L140"/>
    <mergeCell ref="J147:L147"/>
    <mergeCell ref="J154:L154"/>
    <mergeCell ref="J158:L158"/>
    <mergeCell ref="J159:L159"/>
    <mergeCell ref="J161:L161"/>
    <mergeCell ref="J101:L101"/>
    <mergeCell ref="J111:L111"/>
    <mergeCell ref="J121:L121"/>
    <mergeCell ref="J126:L126"/>
    <mergeCell ref="J127:L127"/>
    <mergeCell ref="J49:M49"/>
    <mergeCell ref="C3:M3"/>
    <mergeCell ref="C48:M48"/>
    <mergeCell ref="C90:M90"/>
    <mergeCell ref="C132:M132"/>
    <mergeCell ref="J211:L211"/>
    <mergeCell ref="J213:L213"/>
    <mergeCell ref="J214:L214"/>
    <mergeCell ref="J129:L129"/>
    <mergeCell ref="J59:L59"/>
    <mergeCell ref="J69:L69"/>
    <mergeCell ref="J79:L79"/>
    <mergeCell ref="J84:L84"/>
    <mergeCell ref="J85:L85"/>
    <mergeCell ref="J87:L87"/>
    <mergeCell ref="J14:L14"/>
    <mergeCell ref="J24:L24"/>
    <mergeCell ref="J35:L35"/>
    <mergeCell ref="J40:L40"/>
    <mergeCell ref="J41:L41"/>
    <mergeCell ref="J45:L45"/>
    <mergeCell ref="F211:H211"/>
    <mergeCell ref="C213:E213"/>
    <mergeCell ref="C165:D166"/>
    <mergeCell ref="J165:M165"/>
    <mergeCell ref="C164:M164"/>
    <mergeCell ref="C91:D92"/>
    <mergeCell ref="E91:E92"/>
    <mergeCell ref="F91:I91"/>
    <mergeCell ref="J91:M91"/>
    <mergeCell ref="C133:D134"/>
    <mergeCell ref="E133:E134"/>
    <mergeCell ref="F133:I133"/>
    <mergeCell ref="J133:M133"/>
    <mergeCell ref="F154:H154"/>
    <mergeCell ref="D155:D158"/>
    <mergeCell ref="F158:H158"/>
    <mergeCell ref="D159:E159"/>
    <mergeCell ref="F159:H159"/>
    <mergeCell ref="D160:E160"/>
    <mergeCell ref="D129:E129"/>
    <mergeCell ref="F129:H129"/>
    <mergeCell ref="F121:H121"/>
    <mergeCell ref="D122:D126"/>
    <mergeCell ref="F126:H126"/>
    <mergeCell ref="D127:E127"/>
    <mergeCell ref="F127:H127"/>
    <mergeCell ref="D128:E128"/>
  </mergeCells>
  <phoneticPr fontId="4"/>
  <dataValidations count="1">
    <dataValidation imeMode="off" allowBlank="1" showInputMessage="1" showErrorMessage="1" sqref="F15:G23 F36:G39 F6:G13 I36:K39 I25:K34 F25:G34 I15:K23 I167:K174 I122:K125 I141:K146 I42:I44 F205:G210 I102:K110 I155:K157 F155:G157 I135:K139 I112:K120 F102:G110 F112:G120 I148:K153 F122:G125 F141:G146 F148:G153 I93:K100 F135:G139 F93:G100 I196:K199 I176:K184 I186:K194 F176:G184 F186:G194 I205:K210 F196:G199 F167:G174 I80:K83 I60:K68 I70:K78 F60:G68 F70:G78 I51:K58 F80:G83 F51:G58 I6:K13 M36:M39 M25:M34 M15:M23 M167:M174 M122:M125 M141:M146 M42:M44 M102:M110 M155:M157 M135:M139 M112:M120 M148:M153 M93:M100 M196:M199 M176:M184 M186:M194 M205:M210 M80:M83 M60:M68 M70:M78 M51:M58 M6:M13" xr:uid="{00000000-0002-0000-0200-000000000000}"/>
  </dataValidations>
  <printOptions horizontalCentered="1"/>
  <pageMargins left="0.74803149606299213" right="0.43307086614173229" top="0.39370078740157483" bottom="0.47244094488188981" header="0.19685039370078741" footer="0.23622047244094491"/>
  <pageSetup paperSize="9" scale="70" orientation="portrait" r:id="rId1"/>
  <headerFooter>
    <oddFooter>&amp;R&amp;"ＭＳ Ｐ明朝,標準"&amp;10（日本産業規格A列4番）</oddFooter>
  </headerFooter>
  <rowBreaks count="4" manualBreakCount="4">
    <brk id="45" min="1" max="13" man="1"/>
    <brk id="88" min="1" max="13" man="1"/>
    <brk id="130" min="1" max="13" man="1"/>
    <brk id="162" min="1" max="13" man="1"/>
  </rowBreaks>
  <extLst>
    <ext xmlns:x14="http://schemas.microsoft.com/office/spreadsheetml/2009/9/main" uri="{CCE6A557-97BC-4b89-ADB6-D9C93CAAB3DF}">
      <x14:dataValidations xmlns:xm="http://schemas.microsoft.com/office/excel/2006/main" count="1">
        <x14:dataValidation type="list" imeMode="off" allowBlank="1" xr:uid="{00000000-0002-0000-0200-000001000000}">
          <x14:formula1>
            <xm:f>'\\fs00001\CNT\温暖化対策推進課\モビリティチーム\Ｒ５\53_グリーン水素製造・利用の実機実装等支援事業\02_交付要綱、募集要綱・様式\03_様式\交付申請_様式\[第1～3号様式　交付申請書、事業計画、誓約書.xlsx]選択肢'!#REF!</xm:f>
          </x14:formula1>
          <xm:sqref>H6:H13 H25:H34 H36:H39 H15:H23 H160 H205:H210 H93:H100 H102:H110 H112:H120 H122:H125 H128 H135:H139 H141:H146 H148:H153 H155:H157 H202 H167:H174 H176:H184 H186:H194 H196:H199 H42:H44 H51:H58 H60:H68 H70:H78 H80:H83 H86 L6:L13 L25:L34 L36:L39 L15:L23 L160 L205:L210 L93:L100 L102:L110 L112:L120 L122:L125 L128 L135:L139 L141:L146 L148:L153 L155:L157 L202 L167:L174 L176:L184 L186:L194 L196:L199 L42:L44 L51:L58 L60:L68 L70:L78 L80:L83 L86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選択肢</vt:lpstr>
      <vt:lpstr>17号</vt:lpstr>
      <vt:lpstr>17号別紙</vt:lpstr>
      <vt:lpstr>'17号'!Print_Area</vt:lpstr>
      <vt:lpstr>'17号別紙'!Print_Area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2024-03-15T01:17:18Z</dcterms:modified>
</cp:coreProperties>
</file>