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2.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9.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クールネット共用\Ｒ６\01_チーム間やりとり\★HP作成・修正依頼（⇒普及）\普及⇔創エネ\20240628_既存ページ修正【賃貸住宅における省エネ化・再エネ導入促進事業】\"/>
    </mc:Choice>
  </mc:AlternateContent>
  <bookViews>
    <workbookView xWindow="2592" yWindow="-15780" windowWidth="24336" windowHeight="14856"/>
  </bookViews>
  <sheets>
    <sheet name="【省エネ】申請_チェックリスト " sheetId="8" r:id="rId1"/>
    <sheet name="【省エネ】実績_チェックリスト " sheetId="7" r:id="rId2"/>
    <sheet name="参考様式1_費用総括表" sheetId="27" r:id="rId3"/>
    <sheet name="参考様式2_費用明細書【省エネ診断等】" sheetId="26" r:id="rId4"/>
    <sheet name="参考様式2_費用明細書【窓・ドア・断熱材・現況図面】 " sheetId="33" r:id="rId5"/>
    <sheet name="参考様式3_助成対象住宅の写真" sheetId="3" r:id="rId6"/>
    <sheet name="参考様式4_クレジット取決書" sheetId="16" r:id="rId7"/>
    <sheet name="参考様式5_アンケート実施同意書(改修前入居者)" sheetId="9" r:id="rId8"/>
    <sheet name="参考様式６_アンケート実施同意書 (改修後入居者)" sheetId="10" r:id="rId9"/>
    <sheet name="参考様式7_施工証明書" sheetId="12" r:id="rId10"/>
    <sheet name="参考様式8_出荷証明書" sheetId="13" r:id="rId11"/>
    <sheet name="参考様式9_計画変更内容書" sheetId="17" r:id="rId12"/>
    <sheet name="参考様式10_省エネ性能表示の掲載を行っている不動産広告" sheetId="15" r:id="rId13"/>
    <sheet name="参考様式11_申請状況表 " sheetId="31" r:id="rId14"/>
  </sheets>
  <externalReferences>
    <externalReference r:id="rId15"/>
    <externalReference r:id="rId16"/>
    <externalReference r:id="rId17"/>
    <externalReference r:id="rId18"/>
    <externalReference r:id="rId19"/>
  </externalReferences>
  <definedNames>
    <definedName name="a" localSheetId="12">#REF!</definedName>
    <definedName name="a" localSheetId="13">#REF!</definedName>
    <definedName name="a" localSheetId="8">#REF!</definedName>
    <definedName name="a">#REF!</definedName>
    <definedName name="_xlnm.Print_Area" localSheetId="1">'【省エネ】実績_チェックリスト '!$A$1:$G$35</definedName>
    <definedName name="_xlnm.Print_Area" localSheetId="0">'【省エネ】申請_チェックリスト '!$A$1:$F$28</definedName>
    <definedName name="_xlnm.Print_Area" localSheetId="2">参考様式1_費用総括表!$A$1:$M$48</definedName>
    <definedName name="_xlnm.Print_Area" localSheetId="12">参考様式10_省エネ性能表示の掲載を行っている不動産広告!$A$1:$AB$51</definedName>
    <definedName name="_xlnm.Print_Area" localSheetId="13">'参考様式11_申請状況表 '!$A$1:$L$39</definedName>
    <definedName name="_xlnm.Print_Area" localSheetId="3">参考様式2_費用明細書【省エネ診断等】!$A$1:$L$42</definedName>
    <definedName name="_xlnm.Print_Area" localSheetId="4">'参考様式2_費用明細書【窓・ドア・断熱材・現況図面】 '!$A$1:$AB$85</definedName>
    <definedName name="_xlnm.Print_Area" localSheetId="5">参考様式3_助成対象住宅の写真!$A$1:$AB$51</definedName>
    <definedName name="_xlnm.Print_Area" localSheetId="6">参考様式4_クレジット取決書!$A$1:$AK$41</definedName>
    <definedName name="_xlnm.Print_Area" localSheetId="7">'参考様式5_アンケート実施同意書(改修前入居者)'!$A$1:$AL$41</definedName>
    <definedName name="_xlnm.Print_Area" localSheetId="8">'参考様式６_アンケート実施同意書 (改修後入居者)'!$A$1:$AK$39</definedName>
    <definedName name="_xlnm.Print_Area" localSheetId="9">参考様式7_施工証明書!$A$1:$M$44</definedName>
    <definedName name="_xlnm.Print_Area" localSheetId="10">参考様式8_出荷証明書!$A$1:$M$46</definedName>
    <definedName name="_xlnm.Print_Area" localSheetId="11">参考様式9_計画変更内容書!$A$1:$G$71</definedName>
    <definedName name="Z_5DF6095D_EE5A_4450_8243_0025653872E0_.wvu.PrintArea" localSheetId="2" hidden="1">参考様式1_費用総括表!#REF!</definedName>
    <definedName name="Z_5DF6095D_EE5A_4450_8243_0025653872E0_.wvu.PrintArea" localSheetId="9" hidden="1">参考様式7_施工証明書!$P$1:$AB$45</definedName>
    <definedName name="Z_5DF6095D_EE5A_4450_8243_0025653872E0_.wvu.PrintArea" localSheetId="10" hidden="1">参考様式8_出荷証明書!$P$1:$AB$47</definedName>
    <definedName name="Z_65314456_4584_4735_86CA_07B7464AD59F_.wvu.PrintArea" localSheetId="0" hidden="1">'【省エネ】申請_チェックリスト '!$A$1:$G$28</definedName>
    <definedName name="Z_65314456_4584_4735_86CA_07B7464AD59F_.wvu.PrintArea" localSheetId="2" hidden="1">参考様式1_費用総括表!#REF!</definedName>
    <definedName name="Z_65314456_4584_4735_86CA_07B7464AD59F_.wvu.PrintArea" localSheetId="12" hidden="1">参考様式10_省エネ性能表示の掲載を行っている不動産広告!$AC$1:$BD$51</definedName>
    <definedName name="Z_65314456_4584_4735_86CA_07B7464AD59F_.wvu.PrintArea" localSheetId="3" hidden="1">参考様式2_費用明細書【省エネ診断等】!$B$1:$J$42</definedName>
    <definedName name="Z_65314456_4584_4735_86CA_07B7464AD59F_.wvu.PrintArea" localSheetId="5" hidden="1">参考様式3_助成対象住宅の写真!$AB$1:$BC$51</definedName>
    <definedName name="Z_65314456_4584_4735_86CA_07B7464AD59F_.wvu.PrintArea" localSheetId="6" hidden="1">参考様式4_クレジット取決書!$AM$1:$BW$41</definedName>
    <definedName name="Z_684E316E_6B39_4672_A587_137EA8057145_.wvu.PrintArea" localSheetId="0" hidden="1">'【省エネ】申請_チェックリスト '!$A$1:$G$28</definedName>
    <definedName name="Z_684E316E_6B39_4672_A587_137EA8057145_.wvu.PrintArea" localSheetId="2" hidden="1">参考様式1_費用総括表!#REF!</definedName>
    <definedName name="Z_684E316E_6B39_4672_A587_137EA8057145_.wvu.PrintArea" localSheetId="12" hidden="1">参考様式10_省エネ性能表示の掲載を行っている不動産広告!$AC$1:$BD$51</definedName>
    <definedName name="Z_684E316E_6B39_4672_A587_137EA8057145_.wvu.PrintArea" localSheetId="3" hidden="1">参考様式2_費用明細書【省エネ診断等】!$B$1:$J$42</definedName>
    <definedName name="Z_684E316E_6B39_4672_A587_137EA8057145_.wvu.PrintArea" localSheetId="5" hidden="1">参考様式3_助成対象住宅の写真!$AB$1:$BC$51</definedName>
    <definedName name="Z_684E316E_6B39_4672_A587_137EA8057145_.wvu.PrintArea" localSheetId="6" hidden="1">参考様式4_クレジット取決書!$AM$1:$BW$41</definedName>
    <definedName name="Z_80D4E5F5_3B40_4A5D_A068_F5F45B91F6D6_.wvu.PrintArea" localSheetId="4" hidden="1">'参考様式2_費用明細書【窓・ドア・断熱材・現況図面】 '!$A$1:$AC$85</definedName>
    <definedName name="Z_97F00191_2119_4E42_8822_D388B324BC68_.wvu.PrintArea" localSheetId="4" hidden="1">'参考様式2_費用明細書【窓・ドア・断熱材・現況図面】 '!$A$1:$AC$85</definedName>
    <definedName name="Z_A11B3027_FC07_490D_A66C_6C6A0A78D4D1_.wvu.PrintArea" localSheetId="2" hidden="1">参考様式1_費用総括表!#REF!</definedName>
    <definedName name="Z_A11B3027_FC07_490D_A66C_6C6A0A78D4D1_.wvu.PrintArea" localSheetId="9" hidden="1">参考様式7_施工証明書!$P$1:$AB$45</definedName>
    <definedName name="Z_A11B3027_FC07_490D_A66C_6C6A0A78D4D1_.wvu.PrintArea" localSheetId="10" hidden="1">参考様式8_出荷証明書!$P$1:$AB$47</definedName>
    <definedName name="Z_C9E3A067_5744_44A1_87B8_C87CA9838201_.wvu.PrintArea" localSheetId="2" hidden="1">参考様式1_費用総括表!#REF!</definedName>
    <definedName name="Z_C9E3A067_5744_44A1_87B8_C87CA9838201_.wvu.PrintArea" localSheetId="9" hidden="1">参考様式7_施工証明書!$P$1:$AB$45</definedName>
    <definedName name="Z_C9E3A067_5744_44A1_87B8_C87CA9838201_.wvu.PrintArea" localSheetId="10" hidden="1">参考様式8_出荷証明書!$P$1:$AB$47</definedName>
    <definedName name="あ" localSheetId="12">[1]基本情報!#REF!</definedName>
    <definedName name="あ" localSheetId="13">[1]基本情報!#REF!</definedName>
    <definedName name="あ" localSheetId="8">[1]基本情報!#REF!</definedName>
    <definedName name="あ">[1]基本情報!#REF!</definedName>
    <definedName name="車">[2]車両別集計!$B$4:$B$112</definedName>
    <definedName name="設備">[3]データ参照シート!$B$2</definedName>
    <definedName name="大分類" localSheetId="1">[4]基本情報!#REF!</definedName>
    <definedName name="大分類" localSheetId="0">[4]基本情報!#REF!</definedName>
    <definedName name="大分類" localSheetId="2">[4]基本情報!#REF!</definedName>
    <definedName name="大分類" localSheetId="12">[4]基本情報!#REF!</definedName>
    <definedName name="大分類" localSheetId="13">[4]基本情報!#REF!</definedName>
    <definedName name="大分類" localSheetId="3">[4]基本情報!#REF!</definedName>
    <definedName name="大分類" localSheetId="4">[4]基本情報!#REF!</definedName>
    <definedName name="大分類" localSheetId="5">[4]基本情報!#REF!</definedName>
    <definedName name="大分類" localSheetId="7">[4]基本情報!#REF!</definedName>
    <definedName name="大分類" localSheetId="8">[4]基本情報!#REF!</definedName>
    <definedName name="大分類" localSheetId="9">[4]基本情報!#REF!</definedName>
    <definedName name="大分類" localSheetId="10">[4]基本情報!#REF!</definedName>
    <definedName name="大分類">[4]基本情報!#REF!</definedName>
    <definedName name="別1その2">[5]対策!$K$2:$K$9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7" i="31" l="1"/>
  <c r="K20" i="31"/>
  <c r="I12" i="27"/>
  <c r="J10" i="26"/>
  <c r="BH156" i="33"/>
  <c r="BF156" i="33"/>
  <c r="BD156" i="33"/>
  <c r="BB156" i="33"/>
  <c r="AZ156" i="33"/>
  <c r="AX156" i="33"/>
  <c r="AV156" i="33"/>
  <c r="AT156" i="33"/>
  <c r="AR156" i="33"/>
  <c r="AP156" i="33"/>
  <c r="AB156" i="33"/>
  <c r="Z156" i="33"/>
  <c r="X156" i="33"/>
  <c r="V156" i="33"/>
  <c r="T156" i="33"/>
  <c r="R156" i="33"/>
  <c r="P156" i="33"/>
  <c r="N156" i="33"/>
  <c r="L156" i="33"/>
  <c r="J156" i="33"/>
  <c r="BH155" i="33"/>
  <c r="BF155" i="33"/>
  <c r="BD155" i="33"/>
  <c r="BB155" i="33"/>
  <c r="AZ155" i="33"/>
  <c r="AX155" i="33"/>
  <c r="AV155" i="33"/>
  <c r="AT155" i="33"/>
  <c r="AR155" i="33"/>
  <c r="AP155" i="33"/>
  <c r="AB155" i="33"/>
  <c r="Z155" i="33"/>
  <c r="X155" i="33"/>
  <c r="V155" i="33"/>
  <c r="T155" i="33"/>
  <c r="R155" i="33"/>
  <c r="P155" i="33"/>
  <c r="N155" i="33"/>
  <c r="L155" i="33"/>
  <c r="J155" i="33"/>
  <c r="BH154" i="33"/>
  <c r="BF154" i="33"/>
  <c r="BD154" i="33"/>
  <c r="BB154" i="33"/>
  <c r="AZ154" i="33"/>
  <c r="AX154" i="33"/>
  <c r="AV154" i="33"/>
  <c r="AT154" i="33"/>
  <c r="AR154" i="33"/>
  <c r="AP154" i="33"/>
  <c r="AB154" i="33"/>
  <c r="Z154" i="33"/>
  <c r="X154" i="33"/>
  <c r="V154" i="33"/>
  <c r="T154" i="33"/>
  <c r="R154" i="33"/>
  <c r="P154" i="33"/>
  <c r="N154" i="33"/>
  <c r="L154" i="33"/>
  <c r="J154" i="33"/>
  <c r="BH153" i="33"/>
  <c r="BF153" i="33"/>
  <c r="BD153" i="33"/>
  <c r="BB153" i="33"/>
  <c r="AZ153" i="33"/>
  <c r="AX153" i="33"/>
  <c r="AV153" i="33"/>
  <c r="AT153" i="33"/>
  <c r="AR153" i="33"/>
  <c r="AP153" i="33"/>
  <c r="AB153" i="33"/>
  <c r="Z153" i="33"/>
  <c r="X153" i="33"/>
  <c r="V153" i="33"/>
  <c r="T153" i="33"/>
  <c r="R153" i="33"/>
  <c r="P153" i="33"/>
  <c r="N153" i="33"/>
  <c r="L153" i="33"/>
  <c r="J153" i="33"/>
  <c r="BH152" i="33"/>
  <c r="BF152" i="33"/>
  <c r="BD152" i="33"/>
  <c r="BB152" i="33"/>
  <c r="AZ152" i="33"/>
  <c r="AX152" i="33"/>
  <c r="AV152" i="33"/>
  <c r="AT152" i="33"/>
  <c r="AR152" i="33"/>
  <c r="AP152" i="33"/>
  <c r="AB152" i="33"/>
  <c r="Z152" i="33"/>
  <c r="X152" i="33"/>
  <c r="V152" i="33"/>
  <c r="T152" i="33"/>
  <c r="R152" i="33"/>
  <c r="P152" i="33"/>
  <c r="N152" i="33"/>
  <c r="L152" i="33"/>
  <c r="J152" i="33"/>
  <c r="BH151" i="33"/>
  <c r="BF151" i="33"/>
  <c r="BD151" i="33"/>
  <c r="BB151" i="33"/>
  <c r="AZ151" i="33"/>
  <c r="AX151" i="33"/>
  <c r="AV151" i="33"/>
  <c r="AT151" i="33"/>
  <c r="AR151" i="33"/>
  <c r="AP151" i="33"/>
  <c r="AB151" i="33"/>
  <c r="Z151" i="33"/>
  <c r="X151" i="33"/>
  <c r="V151" i="33"/>
  <c r="T151" i="33"/>
  <c r="R151" i="33"/>
  <c r="P151" i="33"/>
  <c r="N151" i="33"/>
  <c r="L151" i="33"/>
  <c r="J151" i="33"/>
  <c r="BH150" i="33"/>
  <c r="BF150" i="33"/>
  <c r="BD150" i="33"/>
  <c r="BB150" i="33"/>
  <c r="AZ150" i="33"/>
  <c r="AX150" i="33"/>
  <c r="AV150" i="33"/>
  <c r="AT150" i="33"/>
  <c r="AR150" i="33"/>
  <c r="AP150" i="33"/>
  <c r="AB150" i="33"/>
  <c r="Z150" i="33"/>
  <c r="X150" i="33"/>
  <c r="V150" i="33"/>
  <c r="T150" i="33"/>
  <c r="R150" i="33"/>
  <c r="P150" i="33"/>
  <c r="N150" i="33"/>
  <c r="L150" i="33"/>
  <c r="J150" i="33"/>
  <c r="BH149" i="33"/>
  <c r="BF149" i="33"/>
  <c r="BD149" i="33"/>
  <c r="BB149" i="33"/>
  <c r="AZ149" i="33"/>
  <c r="AX149" i="33"/>
  <c r="AV149" i="33"/>
  <c r="AT149" i="33"/>
  <c r="AR149" i="33"/>
  <c r="AP149" i="33"/>
  <c r="AB149" i="33"/>
  <c r="Z149" i="33"/>
  <c r="X149" i="33"/>
  <c r="V149" i="33"/>
  <c r="T149" i="33"/>
  <c r="R149" i="33"/>
  <c r="P149" i="33"/>
  <c r="P157" i="33" s="1"/>
  <c r="N149" i="33"/>
  <c r="L149" i="33"/>
  <c r="J149" i="33"/>
  <c r="BH144" i="33"/>
  <c r="BF144" i="33"/>
  <c r="BD144" i="33"/>
  <c r="BB144" i="33"/>
  <c r="AZ144" i="33"/>
  <c r="AX144" i="33"/>
  <c r="AV144" i="33"/>
  <c r="AT144" i="33"/>
  <c r="AR144" i="33"/>
  <c r="AP144" i="33"/>
  <c r="AM144" i="33"/>
  <c r="AB144" i="33"/>
  <c r="Z144" i="33"/>
  <c r="X144" i="33"/>
  <c r="V144" i="33"/>
  <c r="T144" i="33"/>
  <c r="R144" i="33"/>
  <c r="P144" i="33"/>
  <c r="N144" i="33"/>
  <c r="L144" i="33"/>
  <c r="J144" i="33"/>
  <c r="G144" i="33"/>
  <c r="BH143" i="33"/>
  <c r="BF143" i="33"/>
  <c r="BD143" i="33"/>
  <c r="BB143" i="33"/>
  <c r="AZ143" i="33"/>
  <c r="AX143" i="33"/>
  <c r="AV143" i="33"/>
  <c r="AT143" i="33"/>
  <c r="AR143" i="33"/>
  <c r="AP143" i="33"/>
  <c r="AM143" i="33"/>
  <c r="AB143" i="33"/>
  <c r="Z143" i="33"/>
  <c r="X143" i="33"/>
  <c r="V143" i="33"/>
  <c r="T143" i="33"/>
  <c r="R143" i="33"/>
  <c r="P143" i="33"/>
  <c r="N143" i="33"/>
  <c r="L143" i="33"/>
  <c r="J143" i="33"/>
  <c r="G143" i="33"/>
  <c r="BH142" i="33"/>
  <c r="BF142" i="33"/>
  <c r="BD142" i="33"/>
  <c r="BB142" i="33"/>
  <c r="AZ142" i="33"/>
  <c r="AX142" i="33"/>
  <c r="AV142" i="33"/>
  <c r="AT142" i="33"/>
  <c r="AR142" i="33"/>
  <c r="AP142" i="33"/>
  <c r="AM142" i="33"/>
  <c r="AB142" i="33"/>
  <c r="Z142" i="33"/>
  <c r="X142" i="33"/>
  <c r="V142" i="33"/>
  <c r="T142" i="33"/>
  <c r="R142" i="33"/>
  <c r="P142" i="33"/>
  <c r="N142" i="33"/>
  <c r="L142" i="33"/>
  <c r="J142" i="33"/>
  <c r="G142" i="33"/>
  <c r="BH141" i="33"/>
  <c r="BF141" i="33"/>
  <c r="BD141" i="33"/>
  <c r="BB141" i="33"/>
  <c r="AZ141" i="33"/>
  <c r="AX141" i="33"/>
  <c r="AV141" i="33"/>
  <c r="AT141" i="33"/>
  <c r="AR141" i="33"/>
  <c r="AP141" i="33"/>
  <c r="AM141" i="33"/>
  <c r="AB141" i="33"/>
  <c r="Z141" i="33"/>
  <c r="X141" i="33"/>
  <c r="V141" i="33"/>
  <c r="T141" i="33"/>
  <c r="R141" i="33"/>
  <c r="P141" i="33"/>
  <c r="N141" i="33"/>
  <c r="L141" i="33"/>
  <c r="J141" i="33"/>
  <c r="G141" i="33"/>
  <c r="BH140" i="33"/>
  <c r="BF140" i="33"/>
  <c r="BD140" i="33"/>
  <c r="BB140" i="33"/>
  <c r="AZ140" i="33"/>
  <c r="AX140" i="33"/>
  <c r="AV140" i="33"/>
  <c r="AT140" i="33"/>
  <c r="AR140" i="33"/>
  <c r="AP140" i="33"/>
  <c r="AM140" i="33"/>
  <c r="AB140" i="33"/>
  <c r="Z140" i="33"/>
  <c r="X140" i="33"/>
  <c r="V140" i="33"/>
  <c r="T140" i="33"/>
  <c r="R140" i="33"/>
  <c r="P140" i="33"/>
  <c r="N140" i="33"/>
  <c r="L140" i="33"/>
  <c r="J140" i="33"/>
  <c r="G140" i="33"/>
  <c r="BH139" i="33"/>
  <c r="BF139" i="33"/>
  <c r="BD139" i="33"/>
  <c r="BB139" i="33"/>
  <c r="AZ139" i="33"/>
  <c r="AX139" i="33"/>
  <c r="AV139" i="33"/>
  <c r="AT139" i="33"/>
  <c r="AR139" i="33"/>
  <c r="AP139" i="33"/>
  <c r="AM139" i="33"/>
  <c r="AB139" i="33"/>
  <c r="Z139" i="33"/>
  <c r="X139" i="33"/>
  <c r="V139" i="33"/>
  <c r="T139" i="33"/>
  <c r="R139" i="33"/>
  <c r="P139" i="33"/>
  <c r="N139" i="33"/>
  <c r="L139" i="33"/>
  <c r="J139" i="33"/>
  <c r="G139" i="33"/>
  <c r="BH138" i="33"/>
  <c r="BF138" i="33"/>
  <c r="BD138" i="33"/>
  <c r="BB138" i="33"/>
  <c r="AZ138" i="33"/>
  <c r="AX138" i="33"/>
  <c r="AV138" i="33"/>
  <c r="AT138" i="33"/>
  <c r="AR138" i="33"/>
  <c r="AP138" i="33"/>
  <c r="AM138" i="33"/>
  <c r="AB138" i="33"/>
  <c r="Z138" i="33"/>
  <c r="X138" i="33"/>
  <c r="V138" i="33"/>
  <c r="T138" i="33"/>
  <c r="R138" i="33"/>
  <c r="P138" i="33"/>
  <c r="N138" i="33"/>
  <c r="L138" i="33"/>
  <c r="J138" i="33"/>
  <c r="G138" i="33"/>
  <c r="BH137" i="33"/>
  <c r="BF137" i="33"/>
  <c r="BD137" i="33"/>
  <c r="BB137" i="33"/>
  <c r="AZ137" i="33"/>
  <c r="AX137" i="33"/>
  <c r="AV137" i="33"/>
  <c r="AT137" i="33"/>
  <c r="AR137" i="33"/>
  <c r="AP137" i="33"/>
  <c r="AM137" i="33"/>
  <c r="AB137" i="33"/>
  <c r="Z137" i="33"/>
  <c r="X137" i="33"/>
  <c r="V137" i="33"/>
  <c r="T137" i="33"/>
  <c r="R137" i="33"/>
  <c r="P137" i="33"/>
  <c r="N137" i="33"/>
  <c r="L137" i="33"/>
  <c r="J137" i="33"/>
  <c r="G137" i="33"/>
  <c r="BH136" i="33"/>
  <c r="BF136" i="33"/>
  <c r="BD136" i="33"/>
  <c r="BB136" i="33"/>
  <c r="AZ136" i="33"/>
  <c r="AX136" i="33"/>
  <c r="AV136" i="33"/>
  <c r="AT136" i="33"/>
  <c r="AR136" i="33"/>
  <c r="AP136" i="33"/>
  <c r="AM136" i="33"/>
  <c r="AB136" i="33"/>
  <c r="Z136" i="33"/>
  <c r="X136" i="33"/>
  <c r="V136" i="33"/>
  <c r="T136" i="33"/>
  <c r="R136" i="33"/>
  <c r="P136" i="33"/>
  <c r="N136" i="33"/>
  <c r="L136" i="33"/>
  <c r="J136" i="33"/>
  <c r="G136" i="33"/>
  <c r="BH135" i="33"/>
  <c r="BF135" i="33"/>
  <c r="BD135" i="33"/>
  <c r="BB135" i="33"/>
  <c r="AZ135" i="33"/>
  <c r="AX135" i="33"/>
  <c r="AV135" i="33"/>
  <c r="AT135" i="33"/>
  <c r="AR135" i="33"/>
  <c r="AP135" i="33"/>
  <c r="AM135" i="33"/>
  <c r="AB135" i="33"/>
  <c r="Z135" i="33"/>
  <c r="X135" i="33"/>
  <c r="V135" i="33"/>
  <c r="T135" i="33"/>
  <c r="R135" i="33"/>
  <c r="P135" i="33"/>
  <c r="N135" i="33"/>
  <c r="L135" i="33"/>
  <c r="J135" i="33"/>
  <c r="G135" i="33"/>
  <c r="BH134" i="33"/>
  <c r="BF134" i="33"/>
  <c r="BD134" i="33"/>
  <c r="BB134" i="33"/>
  <c r="AZ134" i="33"/>
  <c r="AX134" i="33"/>
  <c r="AV134" i="33"/>
  <c r="AT134" i="33"/>
  <c r="AR134" i="33"/>
  <c r="AP134" i="33"/>
  <c r="AM134" i="33"/>
  <c r="AB134" i="33"/>
  <c r="Z134" i="33"/>
  <c r="X134" i="33"/>
  <c r="V134" i="33"/>
  <c r="T134" i="33"/>
  <c r="R134" i="33"/>
  <c r="P134" i="33"/>
  <c r="N134" i="33"/>
  <c r="L134" i="33"/>
  <c r="J134" i="33"/>
  <c r="G134" i="33"/>
  <c r="BH133" i="33"/>
  <c r="BF133" i="33"/>
  <c r="BD133" i="33"/>
  <c r="BB133" i="33"/>
  <c r="AZ133" i="33"/>
  <c r="AX133" i="33"/>
  <c r="AV133" i="33"/>
  <c r="AT133" i="33"/>
  <c r="AR133" i="33"/>
  <c r="AP133" i="33"/>
  <c r="AM133" i="33"/>
  <c r="AB133" i="33"/>
  <c r="Z133" i="33"/>
  <c r="X133" i="33"/>
  <c r="V133" i="33"/>
  <c r="T133" i="33"/>
  <c r="R133" i="33"/>
  <c r="P133" i="33"/>
  <c r="N133" i="33"/>
  <c r="L133" i="33"/>
  <c r="J133" i="33"/>
  <c r="G133" i="33"/>
  <c r="BH132" i="33"/>
  <c r="BF132" i="33"/>
  <c r="BD132" i="33"/>
  <c r="BB132" i="33"/>
  <c r="AZ132" i="33"/>
  <c r="AX132" i="33"/>
  <c r="AV132" i="33"/>
  <c r="AT132" i="33"/>
  <c r="AR132" i="33"/>
  <c r="AP132" i="33"/>
  <c r="AM132" i="33"/>
  <c r="AB132" i="33"/>
  <c r="Z132" i="33"/>
  <c r="X132" i="33"/>
  <c r="V132" i="33"/>
  <c r="T132" i="33"/>
  <c r="R132" i="33"/>
  <c r="P132" i="33"/>
  <c r="N132" i="33"/>
  <c r="L132" i="33"/>
  <c r="J132" i="33"/>
  <c r="G132" i="33"/>
  <c r="BH131" i="33"/>
  <c r="BF131" i="33"/>
  <c r="BD131" i="33"/>
  <c r="BB131" i="33"/>
  <c r="BB145" i="33" s="1"/>
  <c r="AZ131" i="33"/>
  <c r="AX131" i="33"/>
  <c r="AV131" i="33"/>
  <c r="AT131" i="33"/>
  <c r="AR131" i="33"/>
  <c r="AP131" i="33"/>
  <c r="AM131" i="33"/>
  <c r="AB131" i="33"/>
  <c r="AB145" i="33" s="1"/>
  <c r="Z131" i="33"/>
  <c r="X131" i="33"/>
  <c r="V131" i="33"/>
  <c r="T131" i="33"/>
  <c r="R131" i="33"/>
  <c r="P131" i="33"/>
  <c r="N131" i="33"/>
  <c r="L131" i="33"/>
  <c r="L145" i="33" s="1"/>
  <c r="J131" i="33"/>
  <c r="G131" i="33"/>
  <c r="BG124" i="33"/>
  <c r="BE124" i="33"/>
  <c r="BC124" i="33"/>
  <c r="BA124" i="33"/>
  <c r="AY124" i="33"/>
  <c r="AW124" i="33"/>
  <c r="AU124" i="33"/>
  <c r="AS124" i="33"/>
  <c r="AQ124" i="33"/>
  <c r="AO124" i="33"/>
  <c r="AA124" i="33"/>
  <c r="Y124" i="33"/>
  <c r="W124" i="33"/>
  <c r="U124" i="33"/>
  <c r="S124" i="33"/>
  <c r="Q124" i="33"/>
  <c r="O124" i="33"/>
  <c r="M124" i="33"/>
  <c r="K124" i="33"/>
  <c r="I124" i="33"/>
  <c r="BH119" i="33"/>
  <c r="BF119" i="33"/>
  <c r="BD119" i="33"/>
  <c r="BB119" i="33"/>
  <c r="AZ119" i="33"/>
  <c r="AX119" i="33"/>
  <c r="AV119" i="33"/>
  <c r="AT119" i="33"/>
  <c r="AR119" i="33"/>
  <c r="AP119" i="33"/>
  <c r="AB119" i="33"/>
  <c r="Z119" i="33"/>
  <c r="X119" i="33"/>
  <c r="V119" i="33"/>
  <c r="T119" i="33"/>
  <c r="R119" i="33"/>
  <c r="P119" i="33"/>
  <c r="N119" i="33"/>
  <c r="L119" i="33"/>
  <c r="J119" i="33"/>
  <c r="BH118" i="33"/>
  <c r="BF118" i="33"/>
  <c r="BD118" i="33"/>
  <c r="BB118" i="33"/>
  <c r="AZ118" i="33"/>
  <c r="AX118" i="33"/>
  <c r="AV118" i="33"/>
  <c r="AT118" i="33"/>
  <c r="AR118" i="33"/>
  <c r="AP118" i="33"/>
  <c r="AB118" i="33"/>
  <c r="Z118" i="33"/>
  <c r="X118" i="33"/>
  <c r="V118" i="33"/>
  <c r="T118" i="33"/>
  <c r="R118" i="33"/>
  <c r="P118" i="33"/>
  <c r="N118" i="33"/>
  <c r="L118" i="33"/>
  <c r="J118" i="33"/>
  <c r="BH117" i="33"/>
  <c r="BF117" i="33"/>
  <c r="BD117" i="33"/>
  <c r="BB117" i="33"/>
  <c r="AZ117" i="33"/>
  <c r="AX117" i="33"/>
  <c r="AV117" i="33"/>
  <c r="AT117" i="33"/>
  <c r="AR117" i="33"/>
  <c r="AP117" i="33"/>
  <c r="AB117" i="33"/>
  <c r="Z117" i="33"/>
  <c r="X117" i="33"/>
  <c r="V117" i="33"/>
  <c r="T117" i="33"/>
  <c r="R117" i="33"/>
  <c r="P117" i="33"/>
  <c r="N117" i="33"/>
  <c r="L117" i="33"/>
  <c r="J117" i="33"/>
  <c r="BH116" i="33"/>
  <c r="BF116" i="33"/>
  <c r="BD116" i="33"/>
  <c r="BB116" i="33"/>
  <c r="AZ116" i="33"/>
  <c r="AX116" i="33"/>
  <c r="AV116" i="33"/>
  <c r="AT116" i="33"/>
  <c r="AR116" i="33"/>
  <c r="AP116" i="33"/>
  <c r="AB116" i="33"/>
  <c r="Z116" i="33"/>
  <c r="X116" i="33"/>
  <c r="V116" i="33"/>
  <c r="T116" i="33"/>
  <c r="R116" i="33"/>
  <c r="P116" i="33"/>
  <c r="N116" i="33"/>
  <c r="L116" i="33"/>
  <c r="J116" i="33"/>
  <c r="BH115" i="33"/>
  <c r="BF115" i="33"/>
  <c r="BD115" i="33"/>
  <c r="BB115" i="33"/>
  <c r="AZ115" i="33"/>
  <c r="AX115" i="33"/>
  <c r="AV115" i="33"/>
  <c r="AT115" i="33"/>
  <c r="AR115" i="33"/>
  <c r="AP115" i="33"/>
  <c r="AB115" i="33"/>
  <c r="Z115" i="33"/>
  <c r="X115" i="33"/>
  <c r="V115" i="33"/>
  <c r="T115" i="33"/>
  <c r="R115" i="33"/>
  <c r="P115" i="33"/>
  <c r="N115" i="33"/>
  <c r="L115" i="33"/>
  <c r="J115" i="33"/>
  <c r="BH114" i="33"/>
  <c r="BF114" i="33"/>
  <c r="BD114" i="33"/>
  <c r="BB114" i="33"/>
  <c r="AZ114" i="33"/>
  <c r="AX114" i="33"/>
  <c r="AV114" i="33"/>
  <c r="AT114" i="33"/>
  <c r="AR114" i="33"/>
  <c r="AP114" i="33"/>
  <c r="AB114" i="33"/>
  <c r="Z114" i="33"/>
  <c r="X114" i="33"/>
  <c r="V114" i="33"/>
  <c r="T114" i="33"/>
  <c r="R114" i="33"/>
  <c r="P114" i="33"/>
  <c r="N114" i="33"/>
  <c r="L114" i="33"/>
  <c r="J114" i="33"/>
  <c r="BH113" i="33"/>
  <c r="BF113" i="33"/>
  <c r="BD113" i="33"/>
  <c r="BB113" i="33"/>
  <c r="AZ113" i="33"/>
  <c r="AX113" i="33"/>
  <c r="AV113" i="33"/>
  <c r="AT113" i="33"/>
  <c r="AR113" i="33"/>
  <c r="AP113" i="33"/>
  <c r="AB113" i="33"/>
  <c r="Z113" i="33"/>
  <c r="X113" i="33"/>
  <c r="V113" i="33"/>
  <c r="T113" i="33"/>
  <c r="R113" i="33"/>
  <c r="P113" i="33"/>
  <c r="N113" i="33"/>
  <c r="L113" i="33"/>
  <c r="J113" i="33"/>
  <c r="BH112" i="33"/>
  <c r="BH120" i="33" s="1"/>
  <c r="BF112" i="33"/>
  <c r="BD112" i="33"/>
  <c r="BB112" i="33"/>
  <c r="AZ112" i="33"/>
  <c r="AX112" i="33"/>
  <c r="AX120" i="33" s="1"/>
  <c r="AV112" i="33"/>
  <c r="AT112" i="33"/>
  <c r="AT120" i="33" s="1"/>
  <c r="AR112" i="33"/>
  <c r="AR120" i="33" s="1"/>
  <c r="AP112" i="33"/>
  <c r="AB112" i="33"/>
  <c r="Z112" i="33"/>
  <c r="X112" i="33"/>
  <c r="V112" i="33"/>
  <c r="V120" i="33" s="1"/>
  <c r="T112" i="33"/>
  <c r="R112" i="33"/>
  <c r="R120" i="33" s="1"/>
  <c r="P112" i="33"/>
  <c r="P120" i="33" s="1"/>
  <c r="N112" i="33"/>
  <c r="L112" i="33"/>
  <c r="J112" i="33"/>
  <c r="BH107" i="33"/>
  <c r="BF107" i="33"/>
  <c r="BD107" i="33"/>
  <c r="BB107" i="33"/>
  <c r="AZ107" i="33"/>
  <c r="AX107" i="33"/>
  <c r="AV107" i="33"/>
  <c r="AT107" i="33"/>
  <c r="AR107" i="33"/>
  <c r="AP107" i="33"/>
  <c r="AM107" i="33"/>
  <c r="AB107" i="33"/>
  <c r="Z107" i="33"/>
  <c r="X107" i="33"/>
  <c r="V107" i="33"/>
  <c r="T107" i="33"/>
  <c r="R107" i="33"/>
  <c r="P107" i="33"/>
  <c r="N107" i="33"/>
  <c r="L107" i="33"/>
  <c r="J107" i="33"/>
  <c r="G107" i="33"/>
  <c r="BH106" i="33"/>
  <c r="BF106" i="33"/>
  <c r="BD106" i="33"/>
  <c r="BB106" i="33"/>
  <c r="AZ106" i="33"/>
  <c r="AX106" i="33"/>
  <c r="AV106" i="33"/>
  <c r="AT106" i="33"/>
  <c r="AR106" i="33"/>
  <c r="AP106" i="33"/>
  <c r="AM106" i="33"/>
  <c r="AB106" i="33"/>
  <c r="Z106" i="33"/>
  <c r="X106" i="33"/>
  <c r="V106" i="33"/>
  <c r="T106" i="33"/>
  <c r="R106" i="33"/>
  <c r="P106" i="33"/>
  <c r="N106" i="33"/>
  <c r="L106" i="33"/>
  <c r="J106" i="33"/>
  <c r="G106" i="33"/>
  <c r="BH105" i="33"/>
  <c r="BF105" i="33"/>
  <c r="BD105" i="33"/>
  <c r="BB105" i="33"/>
  <c r="AZ105" i="33"/>
  <c r="AX105" i="33"/>
  <c r="AV105" i="33"/>
  <c r="AT105" i="33"/>
  <c r="AR105" i="33"/>
  <c r="AP105" i="33"/>
  <c r="AM105" i="33"/>
  <c r="AB105" i="33"/>
  <c r="Z105" i="33"/>
  <c r="X105" i="33"/>
  <c r="V105" i="33"/>
  <c r="T105" i="33"/>
  <c r="R105" i="33"/>
  <c r="P105" i="33"/>
  <c r="N105" i="33"/>
  <c r="L105" i="33"/>
  <c r="J105" i="33"/>
  <c r="G105" i="33"/>
  <c r="BH104" i="33"/>
  <c r="BF104" i="33"/>
  <c r="BD104" i="33"/>
  <c r="BB104" i="33"/>
  <c r="AZ104" i="33"/>
  <c r="AX104" i="33"/>
  <c r="AV104" i="33"/>
  <c r="AT104" i="33"/>
  <c r="AR104" i="33"/>
  <c r="AP104" i="33"/>
  <c r="AM104" i="33"/>
  <c r="AB104" i="33"/>
  <c r="Z104" i="33"/>
  <c r="X104" i="33"/>
  <c r="V104" i="33"/>
  <c r="T104" i="33"/>
  <c r="R104" i="33"/>
  <c r="P104" i="33"/>
  <c r="N104" i="33"/>
  <c r="L104" i="33"/>
  <c r="J104" i="33"/>
  <c r="G104" i="33"/>
  <c r="BH103" i="33"/>
  <c r="BF103" i="33"/>
  <c r="BD103" i="33"/>
  <c r="BB103" i="33"/>
  <c r="AZ103" i="33"/>
  <c r="AX103" i="33"/>
  <c r="AV103" i="33"/>
  <c r="AT103" i="33"/>
  <c r="AR103" i="33"/>
  <c r="AP103" i="33"/>
  <c r="AM103" i="33"/>
  <c r="AB103" i="33"/>
  <c r="Z103" i="33"/>
  <c r="X103" i="33"/>
  <c r="V103" i="33"/>
  <c r="T103" i="33"/>
  <c r="R103" i="33"/>
  <c r="P103" i="33"/>
  <c r="N103" i="33"/>
  <c r="L103" i="33"/>
  <c r="J103" i="33"/>
  <c r="G103" i="33"/>
  <c r="BH102" i="33"/>
  <c r="BF102" i="33"/>
  <c r="BD102" i="33"/>
  <c r="BB102" i="33"/>
  <c r="AZ102" i="33"/>
  <c r="AX102" i="33"/>
  <c r="AV102" i="33"/>
  <c r="AT102" i="33"/>
  <c r="AR102" i="33"/>
  <c r="AP102" i="33"/>
  <c r="AM102" i="33"/>
  <c r="AB102" i="33"/>
  <c r="Z102" i="33"/>
  <c r="X102" i="33"/>
  <c r="V102" i="33"/>
  <c r="T102" i="33"/>
  <c r="R102" i="33"/>
  <c r="P102" i="33"/>
  <c r="N102" i="33"/>
  <c r="L102" i="33"/>
  <c r="J102" i="33"/>
  <c r="G102" i="33"/>
  <c r="BH101" i="33"/>
  <c r="BF101" i="33"/>
  <c r="BD101" i="33"/>
  <c r="BB101" i="33"/>
  <c r="AZ101" i="33"/>
  <c r="AX101" i="33"/>
  <c r="AV101" i="33"/>
  <c r="AT101" i="33"/>
  <c r="AR101" i="33"/>
  <c r="AP101" i="33"/>
  <c r="AM101" i="33"/>
  <c r="AB101" i="33"/>
  <c r="Z101" i="33"/>
  <c r="X101" i="33"/>
  <c r="V101" i="33"/>
  <c r="T101" i="33"/>
  <c r="R101" i="33"/>
  <c r="P101" i="33"/>
  <c r="N101" i="33"/>
  <c r="L101" i="33"/>
  <c r="J101" i="33"/>
  <c r="G101" i="33"/>
  <c r="BH100" i="33"/>
  <c r="BF100" i="33"/>
  <c r="BD100" i="33"/>
  <c r="BB100" i="33"/>
  <c r="AZ100" i="33"/>
  <c r="AX100" i="33"/>
  <c r="AV100" i="33"/>
  <c r="AT100" i="33"/>
  <c r="AR100" i="33"/>
  <c r="AP100" i="33"/>
  <c r="AM100" i="33"/>
  <c r="AB100" i="33"/>
  <c r="Z100" i="33"/>
  <c r="X100" i="33"/>
  <c r="V100" i="33"/>
  <c r="T100" i="33"/>
  <c r="R100" i="33"/>
  <c r="P100" i="33"/>
  <c r="N100" i="33"/>
  <c r="L100" i="33"/>
  <c r="J100" i="33"/>
  <c r="G100" i="33"/>
  <c r="BH99" i="33"/>
  <c r="BF99" i="33"/>
  <c r="BD99" i="33"/>
  <c r="BB99" i="33"/>
  <c r="AZ99" i="33"/>
  <c r="AX99" i="33"/>
  <c r="AV99" i="33"/>
  <c r="AT99" i="33"/>
  <c r="AR99" i="33"/>
  <c r="AP99" i="33"/>
  <c r="AM99" i="33"/>
  <c r="AB99" i="33"/>
  <c r="Z99" i="33"/>
  <c r="X99" i="33"/>
  <c r="V99" i="33"/>
  <c r="T99" i="33"/>
  <c r="R99" i="33"/>
  <c r="P99" i="33"/>
  <c r="N99" i="33"/>
  <c r="L99" i="33"/>
  <c r="J99" i="33"/>
  <c r="G99" i="33"/>
  <c r="BH98" i="33"/>
  <c r="BF98" i="33"/>
  <c r="BD98" i="33"/>
  <c r="BB98" i="33"/>
  <c r="AZ98" i="33"/>
  <c r="AX98" i="33"/>
  <c r="AV98" i="33"/>
  <c r="AT98" i="33"/>
  <c r="AR98" i="33"/>
  <c r="AP98" i="33"/>
  <c r="AM98" i="33"/>
  <c r="AB98" i="33"/>
  <c r="Z98" i="33"/>
  <c r="X98" i="33"/>
  <c r="V98" i="33"/>
  <c r="T98" i="33"/>
  <c r="R98" i="33"/>
  <c r="P98" i="33"/>
  <c r="N98" i="33"/>
  <c r="L98" i="33"/>
  <c r="J98" i="33"/>
  <c r="G98" i="33"/>
  <c r="BH97" i="33"/>
  <c r="BF97" i="33"/>
  <c r="BD97" i="33"/>
  <c r="BB97" i="33"/>
  <c r="AZ97" i="33"/>
  <c r="AX97" i="33"/>
  <c r="AV97" i="33"/>
  <c r="AT97" i="33"/>
  <c r="AR97" i="33"/>
  <c r="AP97" i="33"/>
  <c r="AM97" i="33"/>
  <c r="AB97" i="33"/>
  <c r="Z97" i="33"/>
  <c r="X97" i="33"/>
  <c r="V97" i="33"/>
  <c r="T97" i="33"/>
  <c r="R97" i="33"/>
  <c r="P97" i="33"/>
  <c r="N97" i="33"/>
  <c r="L97" i="33"/>
  <c r="J97" i="33"/>
  <c r="G97" i="33"/>
  <c r="BH96" i="33"/>
  <c r="BF96" i="33"/>
  <c r="BD96" i="33"/>
  <c r="BB96" i="33"/>
  <c r="AZ96" i="33"/>
  <c r="AX96" i="33"/>
  <c r="AV96" i="33"/>
  <c r="AT96" i="33"/>
  <c r="AR96" i="33"/>
  <c r="AP96" i="33"/>
  <c r="AM96" i="33"/>
  <c r="AB96" i="33"/>
  <c r="Z96" i="33"/>
  <c r="X96" i="33"/>
  <c r="V96" i="33"/>
  <c r="T96" i="33"/>
  <c r="R96" i="33"/>
  <c r="P96" i="33"/>
  <c r="N96" i="33"/>
  <c r="L96" i="33"/>
  <c r="J96" i="33"/>
  <c r="G96" i="33"/>
  <c r="BH95" i="33"/>
  <c r="BF95" i="33"/>
  <c r="BD95" i="33"/>
  <c r="BB95" i="33"/>
  <c r="AZ95" i="33"/>
  <c r="AX95" i="33"/>
  <c r="AV95" i="33"/>
  <c r="AT95" i="33"/>
  <c r="AR95" i="33"/>
  <c r="AP95" i="33"/>
  <c r="AM95" i="33"/>
  <c r="AB95" i="33"/>
  <c r="Z95" i="33"/>
  <c r="X95" i="33"/>
  <c r="V95" i="33"/>
  <c r="T95" i="33"/>
  <c r="R95" i="33"/>
  <c r="P95" i="33"/>
  <c r="N95" i="33"/>
  <c r="L95" i="33"/>
  <c r="J95" i="33"/>
  <c r="G95" i="33"/>
  <c r="BH94" i="33"/>
  <c r="BF94" i="33"/>
  <c r="BD94" i="33"/>
  <c r="BB94" i="33"/>
  <c r="AZ94" i="33"/>
  <c r="AX94" i="33"/>
  <c r="AV94" i="33"/>
  <c r="AT94" i="33"/>
  <c r="AR94" i="33"/>
  <c r="AP94" i="33"/>
  <c r="AM94" i="33"/>
  <c r="AB94" i="33"/>
  <c r="Z94" i="33"/>
  <c r="X94" i="33"/>
  <c r="V94" i="33"/>
  <c r="T94" i="33"/>
  <c r="R94" i="33"/>
  <c r="P94" i="33"/>
  <c r="N94" i="33"/>
  <c r="L94" i="33"/>
  <c r="J94" i="33"/>
  <c r="G94" i="33"/>
  <c r="BG87" i="33"/>
  <c r="BE87" i="33"/>
  <c r="BC87" i="33"/>
  <c r="BA87" i="33"/>
  <c r="AY87" i="33"/>
  <c r="AW87" i="33"/>
  <c r="AU87" i="33"/>
  <c r="AS87" i="33"/>
  <c r="AQ87" i="33"/>
  <c r="AO87" i="33"/>
  <c r="AA87" i="33"/>
  <c r="Y87" i="33"/>
  <c r="W87" i="33"/>
  <c r="U87" i="33"/>
  <c r="S87" i="33"/>
  <c r="Q87" i="33"/>
  <c r="O87" i="33"/>
  <c r="M87" i="33"/>
  <c r="K87" i="33"/>
  <c r="I87" i="33"/>
  <c r="X157" i="33" l="1"/>
  <c r="AZ157" i="33"/>
  <c r="R108" i="33"/>
  <c r="L120" i="33"/>
  <c r="AB120" i="33"/>
  <c r="BD120" i="33"/>
  <c r="R145" i="33"/>
  <c r="L157" i="33"/>
  <c r="AB157" i="33"/>
  <c r="AZ120" i="33"/>
  <c r="J120" i="33"/>
  <c r="Z120" i="33"/>
  <c r="Y122" i="33" s="1"/>
  <c r="BB120" i="33"/>
  <c r="P145" i="33"/>
  <c r="O159" i="33" s="1"/>
  <c r="J157" i="33"/>
  <c r="I159" i="33" s="1"/>
  <c r="Z157" i="33"/>
  <c r="Y159" i="33" s="1"/>
  <c r="BB157" i="33"/>
  <c r="BD157" i="33"/>
  <c r="N120" i="33"/>
  <c r="AP120" i="33"/>
  <c r="BF120" i="33"/>
  <c r="T145" i="33"/>
  <c r="N157" i="33"/>
  <c r="M159" i="33" s="1"/>
  <c r="BF157" i="33"/>
  <c r="V108" i="33"/>
  <c r="U122" i="33" s="1"/>
  <c r="BH157" i="33"/>
  <c r="X145" i="33"/>
  <c r="W159" i="33" s="1"/>
  <c r="J108" i="33"/>
  <c r="I122" i="33" s="1"/>
  <c r="Z108" i="33"/>
  <c r="AZ108" i="33"/>
  <c r="T157" i="33"/>
  <c r="X120" i="33"/>
  <c r="AR108" i="33"/>
  <c r="AQ122" i="33" s="1"/>
  <c r="BH108" i="33"/>
  <c r="BG122" i="33" s="1"/>
  <c r="AP157" i="33"/>
  <c r="AR157" i="33"/>
  <c r="AV157" i="33"/>
  <c r="AP145" i="33"/>
  <c r="BF145" i="33"/>
  <c r="BE159" i="33" s="1"/>
  <c r="AT145" i="33"/>
  <c r="BH145" i="33"/>
  <c r="BG159" i="33" s="1"/>
  <c r="AX145" i="33"/>
  <c r="X108" i="33"/>
  <c r="AX108" i="33"/>
  <c r="AW122" i="33" s="1"/>
  <c r="BB108" i="33"/>
  <c r="AT108" i="33"/>
  <c r="AS122" i="33" s="1"/>
  <c r="V145" i="33"/>
  <c r="AV108" i="33"/>
  <c r="AU122" i="33" s="1"/>
  <c r="L108" i="33"/>
  <c r="AB108" i="33"/>
  <c r="AA122" i="33" s="1"/>
  <c r="T120" i="33"/>
  <c r="AV120" i="33"/>
  <c r="J145" i="33"/>
  <c r="Z145" i="33"/>
  <c r="AZ145" i="33"/>
  <c r="AY159" i="33" s="1"/>
  <c r="AV145" i="33"/>
  <c r="AU159" i="33" s="1"/>
  <c r="R157" i="33"/>
  <c r="AT157" i="33"/>
  <c r="N108" i="33"/>
  <c r="M122" i="33" s="1"/>
  <c r="BD108" i="33"/>
  <c r="BC122" i="33" s="1"/>
  <c r="P108" i="33"/>
  <c r="AP108" i="33"/>
  <c r="BF108" i="33"/>
  <c r="BE122" i="33" s="1"/>
  <c r="T108" i="33"/>
  <c r="N145" i="33"/>
  <c r="BD145" i="33"/>
  <c r="BC159" i="33" s="1"/>
  <c r="V157" i="33"/>
  <c r="AX157" i="33"/>
  <c r="AR145" i="33"/>
  <c r="K159" i="33"/>
  <c r="AA159" i="33"/>
  <c r="BA159" i="33"/>
  <c r="BA122" i="33"/>
  <c r="K122" i="33"/>
  <c r="O122" i="33"/>
  <c r="Q122" i="33"/>
  <c r="AQ49" i="33"/>
  <c r="AS49" i="33"/>
  <c r="AU49" i="33"/>
  <c r="AW49" i="33"/>
  <c r="AY49" i="33"/>
  <c r="BA49" i="33"/>
  <c r="BC49" i="33"/>
  <c r="BE49" i="33"/>
  <c r="BG49" i="33"/>
  <c r="AO49" i="33"/>
  <c r="M44" i="33"/>
  <c r="O44" i="33"/>
  <c r="Q44" i="33"/>
  <c r="S44" i="33"/>
  <c r="U44" i="33"/>
  <c r="W44" i="33"/>
  <c r="Y44" i="33"/>
  <c r="AA44" i="33"/>
  <c r="K44" i="33"/>
  <c r="I44" i="33"/>
  <c r="AQ44" i="33"/>
  <c r="AS44" i="33"/>
  <c r="AU44" i="33"/>
  <c r="AW44" i="33"/>
  <c r="AY44" i="33"/>
  <c r="AO44" i="33"/>
  <c r="BG44" i="33"/>
  <c r="BE44" i="33"/>
  <c r="BC44" i="33"/>
  <c r="BA44" i="33"/>
  <c r="W122" i="33" l="1"/>
  <c r="AO159" i="33"/>
  <c r="Q159" i="33"/>
  <c r="AO122" i="33"/>
  <c r="U159" i="33"/>
  <c r="AQ159" i="33"/>
  <c r="AY122" i="33"/>
  <c r="S159" i="33"/>
  <c r="H44" i="33"/>
  <c r="AW159" i="33"/>
  <c r="AS159" i="33"/>
  <c r="S122" i="33"/>
  <c r="AN44" i="33"/>
  <c r="AZ81" i="33"/>
  <c r="AZ80" i="33"/>
  <c r="AZ79" i="33"/>
  <c r="AZ78" i="33"/>
  <c r="AZ77" i="33"/>
  <c r="AZ76" i="33"/>
  <c r="AZ75" i="33"/>
  <c r="AZ74" i="33"/>
  <c r="AX81" i="33"/>
  <c r="AX80" i="33"/>
  <c r="AX79" i="33"/>
  <c r="AX78" i="33"/>
  <c r="AX77" i="33"/>
  <c r="AX76" i="33"/>
  <c r="AX75" i="33"/>
  <c r="AX74" i="33"/>
  <c r="AV81" i="33"/>
  <c r="AV80" i="33"/>
  <c r="AV79" i="33"/>
  <c r="AV78" i="33"/>
  <c r="AV77" i="33"/>
  <c r="AV76" i="33"/>
  <c r="AV75" i="33"/>
  <c r="AV74" i="33"/>
  <c r="AT81" i="33"/>
  <c r="AT80" i="33"/>
  <c r="AT79" i="33"/>
  <c r="AT78" i="33"/>
  <c r="AT77" i="33"/>
  <c r="AT76" i="33"/>
  <c r="AT75" i="33"/>
  <c r="AT74" i="33"/>
  <c r="AR77" i="33"/>
  <c r="AR78" i="33"/>
  <c r="AR79" i="33"/>
  <c r="AR80" i="33"/>
  <c r="AR81" i="33"/>
  <c r="AR76" i="33"/>
  <c r="AR75" i="33"/>
  <c r="AR74" i="33"/>
  <c r="AP81" i="33"/>
  <c r="AP80" i="33"/>
  <c r="AP79" i="33"/>
  <c r="AP78" i="33"/>
  <c r="AP77" i="33"/>
  <c r="AP76" i="33"/>
  <c r="AP74" i="33"/>
  <c r="AP75" i="33"/>
  <c r="X39" i="31" l="1"/>
  <c r="X38" i="31"/>
  <c r="X37" i="31"/>
  <c r="X36" i="31"/>
  <c r="X35" i="31"/>
  <c r="X34" i="31"/>
  <c r="X33" i="31"/>
  <c r="X32" i="31"/>
  <c r="X31" i="31"/>
  <c r="X30" i="31"/>
  <c r="X29" i="31"/>
  <c r="X28" i="31"/>
  <c r="X27" i="31"/>
  <c r="X26" i="31"/>
  <c r="X25" i="31"/>
  <c r="X24" i="31"/>
  <c r="X23" i="31"/>
  <c r="X22" i="31"/>
  <c r="X21" i="31"/>
  <c r="X20" i="31"/>
  <c r="X19" i="31"/>
  <c r="X18" i="31"/>
  <c r="BH81" i="33"/>
  <c r="BF81" i="33"/>
  <c r="BD81" i="33"/>
  <c r="BB81" i="33"/>
  <c r="BH80" i="33"/>
  <c r="BF80" i="33"/>
  <c r="BD80" i="33"/>
  <c r="BB80" i="33"/>
  <c r="BH79" i="33"/>
  <c r="BF79" i="33"/>
  <c r="BD79" i="33"/>
  <c r="BB79" i="33"/>
  <c r="BH78" i="33"/>
  <c r="BF78" i="33"/>
  <c r="BD78" i="33"/>
  <c r="BB78" i="33"/>
  <c r="BH77" i="33"/>
  <c r="BF77" i="33"/>
  <c r="BD77" i="33"/>
  <c r="BB77" i="33"/>
  <c r="BH76" i="33"/>
  <c r="BF76" i="33"/>
  <c r="BD76" i="33"/>
  <c r="BB76" i="33"/>
  <c r="BH75" i="33"/>
  <c r="BF75" i="33"/>
  <c r="BD75" i="33"/>
  <c r="BB75" i="33"/>
  <c r="BH74" i="33"/>
  <c r="BF74" i="33"/>
  <c r="BD74" i="33"/>
  <c r="BD82" i="33" s="1"/>
  <c r="BB74" i="33"/>
  <c r="AZ82" i="33"/>
  <c r="AX82" i="33"/>
  <c r="AV82" i="33"/>
  <c r="AT82" i="33"/>
  <c r="AR82" i="33"/>
  <c r="AP82" i="33"/>
  <c r="BH69" i="33"/>
  <c r="BF69" i="33"/>
  <c r="BD69" i="33"/>
  <c r="BB69" i="33"/>
  <c r="AZ69" i="33"/>
  <c r="AX69" i="33"/>
  <c r="AV69" i="33"/>
  <c r="AT69" i="33"/>
  <c r="AR69" i="33"/>
  <c r="AP69" i="33"/>
  <c r="AM69" i="33"/>
  <c r="BH68" i="33"/>
  <c r="BF68" i="33"/>
  <c r="BD68" i="33"/>
  <c r="BB68" i="33"/>
  <c r="AZ68" i="33"/>
  <c r="AX68" i="33"/>
  <c r="AV68" i="33"/>
  <c r="AT68" i="33"/>
  <c r="AR68" i="33"/>
  <c r="AP68" i="33"/>
  <c r="AM68" i="33"/>
  <c r="BH67" i="33"/>
  <c r="BF67" i="33"/>
  <c r="BD67" i="33"/>
  <c r="BB67" i="33"/>
  <c r="AZ67" i="33"/>
  <c r="AX67" i="33"/>
  <c r="AV67" i="33"/>
  <c r="AT67" i="33"/>
  <c r="AR67" i="33"/>
  <c r="AP67" i="33"/>
  <c r="AM67" i="33"/>
  <c r="BH66" i="33"/>
  <c r="BF66" i="33"/>
  <c r="BD66" i="33"/>
  <c r="BB66" i="33"/>
  <c r="AZ66" i="33"/>
  <c r="AX66" i="33"/>
  <c r="AV66" i="33"/>
  <c r="AT66" i="33"/>
  <c r="AR66" i="33"/>
  <c r="AP66" i="33"/>
  <c r="AM66" i="33"/>
  <c r="BH65" i="33"/>
  <c r="BF65" i="33"/>
  <c r="BD65" i="33"/>
  <c r="BB65" i="33"/>
  <c r="AZ65" i="33"/>
  <c r="AX65" i="33"/>
  <c r="AV65" i="33"/>
  <c r="AT65" i="33"/>
  <c r="AR65" i="33"/>
  <c r="AP65" i="33"/>
  <c r="AM65" i="33"/>
  <c r="BH64" i="33"/>
  <c r="BF64" i="33"/>
  <c r="BD64" i="33"/>
  <c r="BB64" i="33"/>
  <c r="AZ64" i="33"/>
  <c r="AX64" i="33"/>
  <c r="AV64" i="33"/>
  <c r="AT64" i="33"/>
  <c r="AR64" i="33"/>
  <c r="AP64" i="33"/>
  <c r="AM64" i="33"/>
  <c r="BH63" i="33"/>
  <c r="BF63" i="33"/>
  <c r="BD63" i="33"/>
  <c r="BB63" i="33"/>
  <c r="AZ63" i="33"/>
  <c r="AX63" i="33"/>
  <c r="AV63" i="33"/>
  <c r="AT63" i="33"/>
  <c r="AR63" i="33"/>
  <c r="AP63" i="33"/>
  <c r="AM63" i="33"/>
  <c r="BH62" i="33"/>
  <c r="BF62" i="33"/>
  <c r="BD62" i="33"/>
  <c r="BB62" i="33"/>
  <c r="AZ62" i="33"/>
  <c r="AX62" i="33"/>
  <c r="AV62" i="33"/>
  <c r="AT62" i="33"/>
  <c r="AR62" i="33"/>
  <c r="AP62" i="33"/>
  <c r="AM62" i="33"/>
  <c r="BH61" i="33"/>
  <c r="BF61" i="33"/>
  <c r="BD61" i="33"/>
  <c r="BB61" i="33"/>
  <c r="AZ61" i="33"/>
  <c r="AX61" i="33"/>
  <c r="AV61" i="33"/>
  <c r="AT61" i="33"/>
  <c r="AR61" i="33"/>
  <c r="AP61" i="33"/>
  <c r="AM61" i="33"/>
  <c r="BH60" i="33"/>
  <c r="BF60" i="33"/>
  <c r="BD60" i="33"/>
  <c r="BB60" i="33"/>
  <c r="AZ60" i="33"/>
  <c r="AX60" i="33"/>
  <c r="AV60" i="33"/>
  <c r="AT60" i="33"/>
  <c r="AR60" i="33"/>
  <c r="AP60" i="33"/>
  <c r="AM60" i="33"/>
  <c r="BH59" i="33"/>
  <c r="BF59" i="33"/>
  <c r="BD59" i="33"/>
  <c r="BB59" i="33"/>
  <c r="AZ59" i="33"/>
  <c r="AX59" i="33"/>
  <c r="AV59" i="33"/>
  <c r="AT59" i="33"/>
  <c r="AR59" i="33"/>
  <c r="AP59" i="33"/>
  <c r="AM59" i="33"/>
  <c r="BH58" i="33"/>
  <c r="BF58" i="33"/>
  <c r="BD58" i="33"/>
  <c r="BB58" i="33"/>
  <c r="AZ58" i="33"/>
  <c r="AX58" i="33"/>
  <c r="AV58" i="33"/>
  <c r="AT58" i="33"/>
  <c r="AR58" i="33"/>
  <c r="AP58" i="33"/>
  <c r="AM58" i="33"/>
  <c r="BH57" i="33"/>
  <c r="BF57" i="33"/>
  <c r="BD57" i="33"/>
  <c r="BB57" i="33"/>
  <c r="AZ57" i="33"/>
  <c r="AX57" i="33"/>
  <c r="AV57" i="33"/>
  <c r="AT57" i="33"/>
  <c r="AR57" i="33"/>
  <c r="AP57" i="33"/>
  <c r="AM57" i="33"/>
  <c r="BH56" i="33"/>
  <c r="BF56" i="33"/>
  <c r="BD56" i="33"/>
  <c r="BB56" i="33"/>
  <c r="AZ56" i="33"/>
  <c r="AX56" i="33"/>
  <c r="AV56" i="33"/>
  <c r="AT56" i="33"/>
  <c r="AR56" i="33"/>
  <c r="AP56" i="33"/>
  <c r="AM56" i="33"/>
  <c r="BG43" i="33"/>
  <c r="BE43" i="33"/>
  <c r="BC43" i="33"/>
  <c r="BA43" i="33"/>
  <c r="AY43" i="33"/>
  <c r="AW43" i="33"/>
  <c r="AU43" i="33"/>
  <c r="AS43" i="33"/>
  <c r="AQ43" i="33"/>
  <c r="AO43" i="33"/>
  <c r="BG42" i="33"/>
  <c r="BE42" i="33"/>
  <c r="BC42" i="33"/>
  <c r="BA42" i="33"/>
  <c r="AY42" i="33"/>
  <c r="AW42" i="33"/>
  <c r="AU42" i="33"/>
  <c r="AS42" i="33"/>
  <c r="AQ42" i="33"/>
  <c r="AO42" i="33"/>
  <c r="BG41" i="33"/>
  <c r="BE41" i="33"/>
  <c r="BC41" i="33"/>
  <c r="BA41" i="33"/>
  <c r="AY41" i="33"/>
  <c r="AW41" i="33"/>
  <c r="AU41" i="33"/>
  <c r="AS41" i="33"/>
  <c r="AQ41" i="33"/>
  <c r="AO41" i="33"/>
  <c r="BG40" i="33"/>
  <c r="BE40" i="33"/>
  <c r="BC40" i="33"/>
  <c r="BA40" i="33"/>
  <c r="AY40" i="33"/>
  <c r="AW40" i="33"/>
  <c r="AU40" i="33"/>
  <c r="AS40" i="33"/>
  <c r="AQ40" i="33"/>
  <c r="AO40" i="33"/>
  <c r="BG39" i="33"/>
  <c r="BE39" i="33"/>
  <c r="BC39" i="33"/>
  <c r="BA39" i="33"/>
  <c r="AY39" i="33"/>
  <c r="AW39" i="33"/>
  <c r="AU39" i="33"/>
  <c r="AS39" i="33"/>
  <c r="AQ39" i="33"/>
  <c r="AO39" i="33"/>
  <c r="BG38" i="33"/>
  <c r="BE38" i="33"/>
  <c r="BC38" i="33"/>
  <c r="BA38" i="33"/>
  <c r="AY38" i="33"/>
  <c r="AW38" i="33"/>
  <c r="AU38" i="33"/>
  <c r="AS38" i="33"/>
  <c r="AQ38" i="33"/>
  <c r="AO38" i="33"/>
  <c r="BG37" i="33"/>
  <c r="BE37" i="33"/>
  <c r="BC37" i="33"/>
  <c r="BA37" i="33"/>
  <c r="AY37" i="33"/>
  <c r="AW37" i="33"/>
  <c r="AU37" i="33"/>
  <c r="AS37" i="33"/>
  <c r="AQ37" i="33"/>
  <c r="AO37" i="33"/>
  <c r="BG26" i="33"/>
  <c r="BG30" i="33" s="1"/>
  <c r="BG34" i="33" s="1"/>
  <c r="BE26" i="33"/>
  <c r="BE30" i="33" s="1"/>
  <c r="BE34" i="33" s="1"/>
  <c r="BC26" i="33"/>
  <c r="BC30" i="33" s="1"/>
  <c r="BC34" i="33" s="1"/>
  <c r="BA26" i="33"/>
  <c r="BA30" i="33" s="1"/>
  <c r="BA34" i="33" s="1"/>
  <c r="AY26" i="33"/>
  <c r="AY30" i="33" s="1"/>
  <c r="AY34" i="33" s="1"/>
  <c r="AW26" i="33"/>
  <c r="AW30" i="33" s="1"/>
  <c r="AW34" i="33" s="1"/>
  <c r="AU26" i="33"/>
  <c r="AU30" i="33" s="1"/>
  <c r="AU34" i="33" s="1"/>
  <c r="AS26" i="33"/>
  <c r="AS30" i="33" s="1"/>
  <c r="AS34" i="33" s="1"/>
  <c r="AQ26" i="33"/>
  <c r="AQ30" i="33" s="1"/>
  <c r="AQ34" i="33" s="1"/>
  <c r="AO26" i="33"/>
  <c r="AO30" i="33" s="1"/>
  <c r="AO34" i="33" s="1"/>
  <c r="BG25" i="33"/>
  <c r="BG29" i="33" s="1"/>
  <c r="BG33" i="33" s="1"/>
  <c r="BE25" i="33"/>
  <c r="BE29" i="33" s="1"/>
  <c r="BE33" i="33" s="1"/>
  <c r="BC25" i="33"/>
  <c r="BC29" i="33" s="1"/>
  <c r="BC33" i="33" s="1"/>
  <c r="BA25" i="33"/>
  <c r="BA29" i="33" s="1"/>
  <c r="BA33" i="33" s="1"/>
  <c r="AY25" i="33"/>
  <c r="AY29" i="33" s="1"/>
  <c r="AY33" i="33" s="1"/>
  <c r="AW25" i="33"/>
  <c r="AW29" i="33" s="1"/>
  <c r="AW33" i="33" s="1"/>
  <c r="AU25" i="33"/>
  <c r="AU29" i="33" s="1"/>
  <c r="AU33" i="33" s="1"/>
  <c r="AS25" i="33"/>
  <c r="AS29" i="33" s="1"/>
  <c r="AS33" i="33" s="1"/>
  <c r="AQ25" i="33"/>
  <c r="AQ29" i="33" s="1"/>
  <c r="AQ33" i="33" s="1"/>
  <c r="AO25" i="33"/>
  <c r="AO29" i="33" s="1"/>
  <c r="AO33" i="33" s="1"/>
  <c r="BG24" i="33"/>
  <c r="BG28" i="33" s="1"/>
  <c r="BG32" i="33" s="1"/>
  <c r="BE24" i="33"/>
  <c r="BE28" i="33" s="1"/>
  <c r="BE32" i="33" s="1"/>
  <c r="BC24" i="33"/>
  <c r="BC28" i="33" s="1"/>
  <c r="BC32" i="33" s="1"/>
  <c r="BA24" i="33"/>
  <c r="BA28" i="33" s="1"/>
  <c r="BA32" i="33" s="1"/>
  <c r="AY24" i="33"/>
  <c r="AY28" i="33" s="1"/>
  <c r="AY32" i="33" s="1"/>
  <c r="AW24" i="33"/>
  <c r="AW28" i="33" s="1"/>
  <c r="AW32" i="33" s="1"/>
  <c r="AU24" i="33"/>
  <c r="AU28" i="33" s="1"/>
  <c r="AU32" i="33" s="1"/>
  <c r="AS24" i="33"/>
  <c r="AS28" i="33" s="1"/>
  <c r="AS32" i="33" s="1"/>
  <c r="AQ24" i="33"/>
  <c r="AQ28" i="33" s="1"/>
  <c r="AQ32" i="33" s="1"/>
  <c r="AO24" i="33"/>
  <c r="AO28" i="33" s="1"/>
  <c r="AO32" i="33" s="1"/>
  <c r="BG18" i="33"/>
  <c r="BG23" i="33" s="1"/>
  <c r="BG27" i="33" s="1"/>
  <c r="BG31" i="33" s="1"/>
  <c r="BE18" i="33"/>
  <c r="BE22" i="33" s="1"/>
  <c r="BC18" i="33"/>
  <c r="BC22" i="33" s="1"/>
  <c r="BA18" i="33"/>
  <c r="BA23" i="33" s="1"/>
  <c r="BA27" i="33" s="1"/>
  <c r="BA31" i="33" s="1"/>
  <c r="AY18" i="33"/>
  <c r="AY22" i="33" s="1"/>
  <c r="AW18" i="33"/>
  <c r="AW23" i="33" s="1"/>
  <c r="AW27" i="33" s="1"/>
  <c r="AW31" i="33" s="1"/>
  <c r="AU18" i="33"/>
  <c r="AU23" i="33" s="1"/>
  <c r="AU27" i="33" s="1"/>
  <c r="AU31" i="33" s="1"/>
  <c r="AS18" i="33"/>
  <c r="AS23" i="33" s="1"/>
  <c r="AS27" i="33" s="1"/>
  <c r="AS31" i="33" s="1"/>
  <c r="AQ18" i="33"/>
  <c r="AQ22" i="33" s="1"/>
  <c r="AO18" i="33"/>
  <c r="AO22" i="33" s="1"/>
  <c r="AN12" i="33"/>
  <c r="AN11" i="33"/>
  <c r="AN10" i="33"/>
  <c r="AN9" i="33"/>
  <c r="AN8" i="33"/>
  <c r="AB81" i="33"/>
  <c r="Z81" i="33"/>
  <c r="X81" i="33"/>
  <c r="V81" i="33"/>
  <c r="T81" i="33"/>
  <c r="R81" i="33"/>
  <c r="P81" i="33"/>
  <c r="N81" i="33"/>
  <c r="L81" i="33"/>
  <c r="J81" i="33"/>
  <c r="AB80" i="33"/>
  <c r="Z80" i="33"/>
  <c r="X80" i="33"/>
  <c r="V80" i="33"/>
  <c r="T80" i="33"/>
  <c r="R80" i="33"/>
  <c r="P80" i="33"/>
  <c r="N80" i="33"/>
  <c r="L80" i="33"/>
  <c r="J80" i="33"/>
  <c r="AB79" i="33"/>
  <c r="Z79" i="33"/>
  <c r="X79" i="33"/>
  <c r="V79" i="33"/>
  <c r="T79" i="33"/>
  <c r="R79" i="33"/>
  <c r="P79" i="33"/>
  <c r="N79" i="33"/>
  <c r="L79" i="33"/>
  <c r="J79" i="33"/>
  <c r="AB78" i="33"/>
  <c r="Z78" i="33"/>
  <c r="X78" i="33"/>
  <c r="V78" i="33"/>
  <c r="T78" i="33"/>
  <c r="R78" i="33"/>
  <c r="P78" i="33"/>
  <c r="N78" i="33"/>
  <c r="L78" i="33"/>
  <c r="J78" i="33"/>
  <c r="AB77" i="33"/>
  <c r="Z77" i="33"/>
  <c r="X77" i="33"/>
  <c r="V77" i="33"/>
  <c r="T77" i="33"/>
  <c r="R77" i="33"/>
  <c r="P77" i="33"/>
  <c r="N77" i="33"/>
  <c r="L77" i="33"/>
  <c r="J77" i="33"/>
  <c r="AB76" i="33"/>
  <c r="Z76" i="33"/>
  <c r="X76" i="33"/>
  <c r="V76" i="33"/>
  <c r="T76" i="33"/>
  <c r="R76" i="33"/>
  <c r="P76" i="33"/>
  <c r="N76" i="33"/>
  <c r="L76" i="33"/>
  <c r="J76" i="33"/>
  <c r="AB75" i="33"/>
  <c r="Z75" i="33"/>
  <c r="X75" i="33"/>
  <c r="V75" i="33"/>
  <c r="T75" i="33"/>
  <c r="R75" i="33"/>
  <c r="P75" i="33"/>
  <c r="N75" i="33"/>
  <c r="L75" i="33"/>
  <c r="J75" i="33"/>
  <c r="AB74" i="33"/>
  <c r="Z74" i="33"/>
  <c r="X74" i="33"/>
  <c r="V74" i="33"/>
  <c r="T74" i="33"/>
  <c r="R74" i="33"/>
  <c r="P74" i="33"/>
  <c r="N74" i="33"/>
  <c r="L74" i="33"/>
  <c r="J74" i="33"/>
  <c r="AB69" i="33"/>
  <c r="Z69" i="33"/>
  <c r="X69" i="33"/>
  <c r="V69" i="33"/>
  <c r="T69" i="33"/>
  <c r="R69" i="33"/>
  <c r="P69" i="33"/>
  <c r="N69" i="33"/>
  <c r="L69" i="33"/>
  <c r="J69" i="33"/>
  <c r="G69" i="33"/>
  <c r="AB68" i="33"/>
  <c r="Z68" i="33"/>
  <c r="X68" i="33"/>
  <c r="V68" i="33"/>
  <c r="T68" i="33"/>
  <c r="R68" i="33"/>
  <c r="P68" i="33"/>
  <c r="N68" i="33"/>
  <c r="L68" i="33"/>
  <c r="J68" i="33"/>
  <c r="G68" i="33"/>
  <c r="AB67" i="33"/>
  <c r="Z67" i="33"/>
  <c r="X67" i="33"/>
  <c r="V67" i="33"/>
  <c r="T67" i="33"/>
  <c r="R67" i="33"/>
  <c r="P67" i="33"/>
  <c r="N67" i="33"/>
  <c r="L67" i="33"/>
  <c r="J67" i="33"/>
  <c r="G67" i="33"/>
  <c r="AB66" i="33"/>
  <c r="Z66" i="33"/>
  <c r="X66" i="33"/>
  <c r="V66" i="33"/>
  <c r="T66" i="33"/>
  <c r="R66" i="33"/>
  <c r="P66" i="33"/>
  <c r="N66" i="33"/>
  <c r="L66" i="33"/>
  <c r="J66" i="33"/>
  <c r="G66" i="33"/>
  <c r="AB65" i="33"/>
  <c r="Z65" i="33"/>
  <c r="X65" i="33"/>
  <c r="V65" i="33"/>
  <c r="T65" i="33"/>
  <c r="R65" i="33"/>
  <c r="P65" i="33"/>
  <c r="N65" i="33"/>
  <c r="L65" i="33"/>
  <c r="J65" i="33"/>
  <c r="G65" i="33"/>
  <c r="AB64" i="33"/>
  <c r="Z64" i="33"/>
  <c r="X64" i="33"/>
  <c r="V64" i="33"/>
  <c r="T64" i="33"/>
  <c r="R64" i="33"/>
  <c r="P64" i="33"/>
  <c r="N64" i="33"/>
  <c r="L64" i="33"/>
  <c r="J64" i="33"/>
  <c r="G64" i="33"/>
  <c r="AB63" i="33"/>
  <c r="Z63" i="33"/>
  <c r="X63" i="33"/>
  <c r="V63" i="33"/>
  <c r="T63" i="33"/>
  <c r="R63" i="33"/>
  <c r="P63" i="33"/>
  <c r="N63" i="33"/>
  <c r="L63" i="33"/>
  <c r="J63" i="33"/>
  <c r="G63" i="33"/>
  <c r="AB62" i="33"/>
  <c r="Z62" i="33"/>
  <c r="X62" i="33"/>
  <c r="V62" i="33"/>
  <c r="T62" i="33"/>
  <c r="R62" i="33"/>
  <c r="P62" i="33"/>
  <c r="N62" i="33"/>
  <c r="L62" i="33"/>
  <c r="J62" i="33"/>
  <c r="G62" i="33"/>
  <c r="AB61" i="33"/>
  <c r="Z61" i="33"/>
  <c r="X61" i="33"/>
  <c r="V61" i="33"/>
  <c r="T61" i="33"/>
  <c r="R61" i="33"/>
  <c r="P61" i="33"/>
  <c r="N61" i="33"/>
  <c r="L61" i="33"/>
  <c r="J61" i="33"/>
  <c r="G61" i="33"/>
  <c r="AB60" i="33"/>
  <c r="Z60" i="33"/>
  <c r="X60" i="33"/>
  <c r="V60" i="33"/>
  <c r="T60" i="33"/>
  <c r="R60" i="33"/>
  <c r="P60" i="33"/>
  <c r="N60" i="33"/>
  <c r="L60" i="33"/>
  <c r="J60" i="33"/>
  <c r="G60" i="33"/>
  <c r="AB59" i="33"/>
  <c r="Z59" i="33"/>
  <c r="X59" i="33"/>
  <c r="V59" i="33"/>
  <c r="T59" i="33"/>
  <c r="R59" i="33"/>
  <c r="P59" i="33"/>
  <c r="N59" i="33"/>
  <c r="L59" i="33"/>
  <c r="J59" i="33"/>
  <c r="G59" i="33"/>
  <c r="AB58" i="33"/>
  <c r="Z58" i="33"/>
  <c r="X58" i="33"/>
  <c r="V58" i="33"/>
  <c r="T58" i="33"/>
  <c r="R58" i="33"/>
  <c r="P58" i="33"/>
  <c r="N58" i="33"/>
  <c r="L58" i="33"/>
  <c r="J58" i="33"/>
  <c r="G58" i="33"/>
  <c r="AB57" i="33"/>
  <c r="Z57" i="33"/>
  <c r="X57" i="33"/>
  <c r="V57" i="33"/>
  <c r="T57" i="33"/>
  <c r="R57" i="33"/>
  <c r="P57" i="33"/>
  <c r="N57" i="33"/>
  <c r="L57" i="33"/>
  <c r="J57" i="33"/>
  <c r="G57" i="33"/>
  <c r="AB56" i="33"/>
  <c r="Z56" i="33"/>
  <c r="X56" i="33"/>
  <c r="V56" i="33"/>
  <c r="T56" i="33"/>
  <c r="R56" i="33"/>
  <c r="P56" i="33"/>
  <c r="N56" i="33"/>
  <c r="L56" i="33"/>
  <c r="J56" i="33"/>
  <c r="G56" i="33"/>
  <c r="AA49" i="33"/>
  <c r="Y49" i="33"/>
  <c r="W49" i="33"/>
  <c r="U49" i="33"/>
  <c r="S49" i="33"/>
  <c r="Q49" i="33"/>
  <c r="O49" i="33"/>
  <c r="M49" i="33"/>
  <c r="K49" i="33"/>
  <c r="I49" i="33"/>
  <c r="AA43" i="33"/>
  <c r="Y43" i="33"/>
  <c r="W43" i="33"/>
  <c r="U43" i="33"/>
  <c r="S43" i="33"/>
  <c r="Q43" i="33"/>
  <c r="O43" i="33"/>
  <c r="M43" i="33"/>
  <c r="K43" i="33"/>
  <c r="I43" i="33"/>
  <c r="AA42" i="33"/>
  <c r="Y42" i="33"/>
  <c r="W42" i="33"/>
  <c r="U42" i="33"/>
  <c r="S42" i="33"/>
  <c r="Q42" i="33"/>
  <c r="O42" i="33"/>
  <c r="M42" i="33"/>
  <c r="K42" i="33"/>
  <c r="I42" i="33"/>
  <c r="AA41" i="33"/>
  <c r="Y41" i="33"/>
  <c r="W41" i="33"/>
  <c r="U41" i="33"/>
  <c r="S41" i="33"/>
  <c r="Q41" i="33"/>
  <c r="O41" i="33"/>
  <c r="M41" i="33"/>
  <c r="K41" i="33"/>
  <c r="I41" i="33"/>
  <c r="AA40" i="33"/>
  <c r="Y40" i="33"/>
  <c r="W40" i="33"/>
  <c r="U40" i="33"/>
  <c r="S40" i="33"/>
  <c r="Q40" i="33"/>
  <c r="O40" i="33"/>
  <c r="M40" i="33"/>
  <c r="K40" i="33"/>
  <c r="I40" i="33"/>
  <c r="AA39" i="33"/>
  <c r="Y39" i="33"/>
  <c r="W39" i="33"/>
  <c r="U39" i="33"/>
  <c r="S39" i="33"/>
  <c r="Q39" i="33"/>
  <c r="O39" i="33"/>
  <c r="M39" i="33"/>
  <c r="K39" i="33"/>
  <c r="I39" i="33"/>
  <c r="AA38" i="33"/>
  <c r="Y38" i="33"/>
  <c r="W38" i="33"/>
  <c r="U38" i="33"/>
  <c r="S38" i="33"/>
  <c r="Q38" i="33"/>
  <c r="O38" i="33"/>
  <c r="M38" i="33"/>
  <c r="K38" i="33"/>
  <c r="I38" i="33"/>
  <c r="AA37" i="33"/>
  <c r="Y37" i="33"/>
  <c r="W37" i="33"/>
  <c r="U37" i="33"/>
  <c r="S37" i="33"/>
  <c r="Q37" i="33"/>
  <c r="O37" i="33"/>
  <c r="M37" i="33"/>
  <c r="K37" i="33"/>
  <c r="I37" i="33"/>
  <c r="AA26" i="33"/>
  <c r="AA30" i="33" s="1"/>
  <c r="AA34" i="33" s="1"/>
  <c r="Y26" i="33"/>
  <c r="Y30" i="33" s="1"/>
  <c r="Y34" i="33" s="1"/>
  <c r="W26" i="33"/>
  <c r="W30" i="33" s="1"/>
  <c r="W34" i="33" s="1"/>
  <c r="U26" i="33"/>
  <c r="U30" i="33" s="1"/>
  <c r="U34" i="33" s="1"/>
  <c r="S26" i="33"/>
  <c r="S30" i="33" s="1"/>
  <c r="S34" i="33" s="1"/>
  <c r="Q26" i="33"/>
  <c r="Q30" i="33" s="1"/>
  <c r="Q34" i="33" s="1"/>
  <c r="O26" i="33"/>
  <c r="O30" i="33" s="1"/>
  <c r="O34" i="33" s="1"/>
  <c r="M26" i="33"/>
  <c r="M30" i="33" s="1"/>
  <c r="M34" i="33" s="1"/>
  <c r="K26" i="33"/>
  <c r="K30" i="33" s="1"/>
  <c r="K34" i="33" s="1"/>
  <c r="I26" i="33"/>
  <c r="I30" i="33" s="1"/>
  <c r="I34" i="33" s="1"/>
  <c r="AA25" i="33"/>
  <c r="AA29" i="33" s="1"/>
  <c r="AA33" i="33" s="1"/>
  <c r="Y25" i="33"/>
  <c r="Y29" i="33" s="1"/>
  <c r="Y33" i="33" s="1"/>
  <c r="W25" i="33"/>
  <c r="W29" i="33" s="1"/>
  <c r="W33" i="33" s="1"/>
  <c r="U25" i="33"/>
  <c r="U29" i="33" s="1"/>
  <c r="U33" i="33" s="1"/>
  <c r="S25" i="33"/>
  <c r="S29" i="33" s="1"/>
  <c r="S33" i="33" s="1"/>
  <c r="Q25" i="33"/>
  <c r="Q29" i="33" s="1"/>
  <c r="Q33" i="33" s="1"/>
  <c r="O25" i="33"/>
  <c r="O29" i="33" s="1"/>
  <c r="O33" i="33" s="1"/>
  <c r="M25" i="33"/>
  <c r="M29" i="33" s="1"/>
  <c r="M33" i="33" s="1"/>
  <c r="K25" i="33"/>
  <c r="K29" i="33" s="1"/>
  <c r="K33" i="33" s="1"/>
  <c r="I25" i="33"/>
  <c r="I29" i="33" s="1"/>
  <c r="I33" i="33" s="1"/>
  <c r="AA24" i="33"/>
  <c r="AA28" i="33" s="1"/>
  <c r="AA32" i="33" s="1"/>
  <c r="Y24" i="33"/>
  <c r="Y28" i="33" s="1"/>
  <c r="Y32" i="33" s="1"/>
  <c r="W24" i="33"/>
  <c r="W28" i="33" s="1"/>
  <c r="W32" i="33" s="1"/>
  <c r="U24" i="33"/>
  <c r="U28" i="33" s="1"/>
  <c r="U32" i="33" s="1"/>
  <c r="S24" i="33"/>
  <c r="S28" i="33" s="1"/>
  <c r="S32" i="33" s="1"/>
  <c r="Q24" i="33"/>
  <c r="Q28" i="33" s="1"/>
  <c r="Q32" i="33" s="1"/>
  <c r="O24" i="33"/>
  <c r="O28" i="33" s="1"/>
  <c r="O32" i="33" s="1"/>
  <c r="M24" i="33"/>
  <c r="M28" i="33" s="1"/>
  <c r="M32" i="33" s="1"/>
  <c r="K24" i="33"/>
  <c r="K28" i="33" s="1"/>
  <c r="K32" i="33" s="1"/>
  <c r="I24" i="33"/>
  <c r="I28" i="33" s="1"/>
  <c r="I32" i="33" s="1"/>
  <c r="AA18" i="33"/>
  <c r="AA22" i="33" s="1"/>
  <c r="Y18" i="33"/>
  <c r="Y23" i="33" s="1"/>
  <c r="Y27" i="33" s="1"/>
  <c r="Y31" i="33" s="1"/>
  <c r="W18" i="33"/>
  <c r="W23" i="33" s="1"/>
  <c r="W27" i="33" s="1"/>
  <c r="W31" i="33" s="1"/>
  <c r="U18" i="33"/>
  <c r="U23" i="33" s="1"/>
  <c r="U27" i="33" s="1"/>
  <c r="U31" i="33" s="1"/>
  <c r="S18" i="33"/>
  <c r="S22" i="33" s="1"/>
  <c r="Q18" i="33"/>
  <c r="Q23" i="33" s="1"/>
  <c r="Q27" i="33" s="1"/>
  <c r="Q31" i="33" s="1"/>
  <c r="O18" i="33"/>
  <c r="O22" i="33" s="1"/>
  <c r="M18" i="33"/>
  <c r="M22" i="33" s="1"/>
  <c r="K18" i="33"/>
  <c r="K22" i="33" s="1"/>
  <c r="I18" i="33"/>
  <c r="I23" i="33" s="1"/>
  <c r="I27" i="33" s="1"/>
  <c r="I31" i="33" s="1"/>
  <c r="H12" i="33"/>
  <c r="H11" i="33"/>
  <c r="H10" i="33"/>
  <c r="H9" i="33"/>
  <c r="H8" i="33"/>
  <c r="BC45" i="33" l="1"/>
  <c r="J82" i="33"/>
  <c r="Z82" i="33"/>
  <c r="BG22" i="33"/>
  <c r="H43" i="33"/>
  <c r="L70" i="33"/>
  <c r="AB70" i="33"/>
  <c r="BC23" i="33"/>
  <c r="BC27" i="33" s="1"/>
  <c r="BC31" i="33" s="1"/>
  <c r="BC35" i="33" s="1"/>
  <c r="BB70" i="33"/>
  <c r="Q45" i="33"/>
  <c r="L82" i="33"/>
  <c r="AB82" i="33"/>
  <c r="BE23" i="33"/>
  <c r="BE27" i="33" s="1"/>
  <c r="BE31" i="33" s="1"/>
  <c r="BE35" i="33" s="1"/>
  <c r="BE45" i="33"/>
  <c r="BA45" i="33"/>
  <c r="BB82" i="33"/>
  <c r="S45" i="33"/>
  <c r="O23" i="33"/>
  <c r="O27" i="33" s="1"/>
  <c r="O31" i="33" s="1"/>
  <c r="O35" i="33" s="1"/>
  <c r="Y35" i="33"/>
  <c r="Y45" i="33"/>
  <c r="R82" i="33"/>
  <c r="O45" i="33"/>
  <c r="J70" i="33"/>
  <c r="Z70" i="33"/>
  <c r="Y84" i="33" s="1"/>
  <c r="X82" i="33"/>
  <c r="AZ70" i="33"/>
  <c r="AY84" i="33" s="1"/>
  <c r="N70" i="33"/>
  <c r="H40" i="33"/>
  <c r="P70" i="33"/>
  <c r="N82" i="33"/>
  <c r="BG45" i="33"/>
  <c r="H41" i="33"/>
  <c r="K23" i="33"/>
  <c r="K27" i="33" s="1"/>
  <c r="K31" i="33" s="1"/>
  <c r="K35" i="33" s="1"/>
  <c r="W45" i="33"/>
  <c r="H39" i="33"/>
  <c r="R70" i="33"/>
  <c r="P82" i="33"/>
  <c r="BF82" i="33"/>
  <c r="H37" i="33"/>
  <c r="T70" i="33"/>
  <c r="AA23" i="33"/>
  <c r="AA27" i="33" s="1"/>
  <c r="AA31" i="33" s="1"/>
  <c r="AA35" i="33" s="1"/>
  <c r="K45" i="33"/>
  <c r="AA45" i="33"/>
  <c r="T82" i="33"/>
  <c r="U45" i="33"/>
  <c r="BH82" i="33"/>
  <c r="M45" i="33"/>
  <c r="H38" i="33"/>
  <c r="H42" i="33"/>
  <c r="X70" i="33"/>
  <c r="V70" i="33"/>
  <c r="V82" i="33"/>
  <c r="H33" i="33"/>
  <c r="BH70" i="33"/>
  <c r="BG84" i="33" s="1"/>
  <c r="AT70" i="33"/>
  <c r="AS84" i="33" s="1"/>
  <c r="AR70" i="33"/>
  <c r="AQ84" i="33" s="1"/>
  <c r="AP70" i="33"/>
  <c r="AO84" i="33" s="1"/>
  <c r="BD70" i="33"/>
  <c r="BC84" i="33" s="1"/>
  <c r="AV70" i="33"/>
  <c r="AU84" i="33" s="1"/>
  <c r="BF70" i="33"/>
  <c r="AX70" i="33"/>
  <c r="AW84" i="33" s="1"/>
  <c r="AQ23" i="33"/>
  <c r="AQ27" i="33" s="1"/>
  <c r="AQ31" i="33" s="1"/>
  <c r="AQ35" i="33" s="1"/>
  <c r="AQ45" i="33"/>
  <c r="AW35" i="33"/>
  <c r="AN33" i="33"/>
  <c r="AS45" i="33"/>
  <c r="AN43" i="33"/>
  <c r="AN38" i="33"/>
  <c r="AO23" i="33"/>
  <c r="AO27" i="33" s="1"/>
  <c r="AO31" i="33" s="1"/>
  <c r="AO35" i="33" s="1"/>
  <c r="AN37" i="33"/>
  <c r="AN42" i="33"/>
  <c r="AY45" i="33"/>
  <c r="AW45" i="33"/>
  <c r="AS22" i="33"/>
  <c r="AN39" i="33"/>
  <c r="AN41" i="33"/>
  <c r="AN40" i="33"/>
  <c r="AO45" i="33"/>
  <c r="BG35" i="33"/>
  <c r="BA35" i="33"/>
  <c r="AN34" i="33"/>
  <c r="AS35" i="33"/>
  <c r="AN32" i="33"/>
  <c r="AU35" i="33"/>
  <c r="AU22" i="33"/>
  <c r="AW22" i="33"/>
  <c r="BA22" i="33"/>
  <c r="AU45" i="33"/>
  <c r="AY23" i="33"/>
  <c r="AY27" i="33" s="1"/>
  <c r="AY31" i="33" s="1"/>
  <c r="AY35" i="33" s="1"/>
  <c r="H34" i="33"/>
  <c r="I35" i="33"/>
  <c r="Q35" i="33"/>
  <c r="U35" i="33"/>
  <c r="H32" i="33"/>
  <c r="W35" i="33"/>
  <c r="I84" i="33"/>
  <c r="Q22" i="33"/>
  <c r="M23" i="33"/>
  <c r="M27" i="33" s="1"/>
  <c r="M31" i="33" s="1"/>
  <c r="M35" i="33" s="1"/>
  <c r="U22" i="33"/>
  <c r="W22" i="33"/>
  <c r="S23" i="33"/>
  <c r="S27" i="33" s="1"/>
  <c r="S31" i="33" s="1"/>
  <c r="S35" i="33" s="1"/>
  <c r="I45" i="33"/>
  <c r="I22" i="33"/>
  <c r="Y22" i="33"/>
  <c r="BE84" i="33" l="1"/>
  <c r="W84" i="33"/>
  <c r="M84" i="33"/>
  <c r="BA84" i="33"/>
  <c r="Q84" i="33"/>
  <c r="U84" i="33"/>
  <c r="S84" i="33"/>
  <c r="AA84" i="33"/>
  <c r="K84" i="33"/>
  <c r="O84" i="33"/>
  <c r="H45" i="33"/>
  <c r="AN45" i="33"/>
  <c r="AN31" i="33"/>
  <c r="AN35" i="33"/>
  <c r="H35" i="33"/>
  <c r="H31" i="33"/>
  <c r="V36" i="26" l="1"/>
  <c r="V35" i="26"/>
  <c r="V34" i="26"/>
  <c r="V33" i="26"/>
  <c r="V32" i="26"/>
  <c r="V31" i="26"/>
  <c r="V30" i="26"/>
  <c r="V29" i="26"/>
  <c r="V28" i="26"/>
  <c r="V27" i="26"/>
  <c r="V26" i="26"/>
  <c r="V25" i="26"/>
  <c r="V21" i="26"/>
  <c r="V20" i="26"/>
  <c r="V19" i="26"/>
  <c r="V18" i="26"/>
  <c r="V17" i="26"/>
  <c r="V16" i="26"/>
  <c r="V15" i="26"/>
  <c r="V14" i="26"/>
  <c r="V13" i="26"/>
  <c r="V12" i="26"/>
  <c r="V11" i="26"/>
  <c r="V10" i="26"/>
  <c r="V37" i="26" l="1"/>
  <c r="U41" i="26" s="1"/>
  <c r="V22" i="26"/>
  <c r="P41" i="26" s="1"/>
  <c r="I21" i="27" l="1"/>
  <c r="H36" i="27" s="1"/>
  <c r="H44" i="27" s="1"/>
  <c r="I19" i="27"/>
  <c r="F36" i="27" s="1"/>
  <c r="I16" i="27"/>
  <c r="J34" i="27" s="1"/>
  <c r="I14" i="27"/>
  <c r="H33" i="27" s="1"/>
  <c r="F33" i="27"/>
  <c r="F44" i="27" l="1"/>
  <c r="J33" i="27"/>
  <c r="J41" i="27" s="1"/>
  <c r="F34" i="27"/>
  <c r="H34" i="27"/>
  <c r="H41" i="27" s="1"/>
  <c r="I22" i="27"/>
  <c r="H47" i="27" l="1"/>
  <c r="F41" i="27"/>
  <c r="K19" i="31" l="1"/>
  <c r="K21" i="31"/>
  <c r="K22" i="31"/>
  <c r="K23" i="31"/>
  <c r="K24" i="31"/>
  <c r="K25" i="31"/>
  <c r="K26" i="31"/>
  <c r="K28" i="31"/>
  <c r="K29" i="31"/>
  <c r="K30" i="31"/>
  <c r="K31" i="31"/>
  <c r="K32" i="31"/>
  <c r="K33" i="31"/>
  <c r="K34" i="31"/>
  <c r="K35" i="31"/>
  <c r="K36" i="31"/>
  <c r="K37" i="31"/>
  <c r="K38" i="31"/>
  <c r="K39" i="31"/>
  <c r="K18" i="31"/>
  <c r="W19" i="27" l="1"/>
  <c r="T36" i="27" s="1"/>
  <c r="T44" i="27" s="1"/>
  <c r="W21" i="27"/>
  <c r="W16" i="27"/>
  <c r="X34" i="27" s="1"/>
  <c r="W14" i="27"/>
  <c r="V34" i="27" s="1"/>
  <c r="W12" i="27"/>
  <c r="T33" i="27" s="1"/>
  <c r="X33" i="27" l="1"/>
  <c r="X41" i="27" s="1"/>
  <c r="V33" i="27"/>
  <c r="V41" i="27" s="1"/>
  <c r="V36" i="27"/>
  <c r="V44" i="27" s="1"/>
  <c r="T34" i="27"/>
  <c r="T41" i="27" s="1"/>
  <c r="W22" i="27"/>
  <c r="V47" i="27" l="1"/>
  <c r="J35" i="26"/>
  <c r="J30" i="26" l="1"/>
  <c r="J29" i="26"/>
  <c r="J19" i="26"/>
  <c r="J18" i="26"/>
  <c r="J21" i="26" l="1"/>
  <c r="J20" i="26"/>
  <c r="J17" i="26"/>
  <c r="J16" i="26"/>
  <c r="J15" i="26"/>
  <c r="J14" i="26"/>
  <c r="J13" i="26"/>
  <c r="J12" i="26"/>
  <c r="J11" i="26"/>
  <c r="J36" i="26"/>
  <c r="J34" i="26"/>
  <c r="J33" i="26"/>
  <c r="J32" i="26"/>
  <c r="J31" i="26"/>
  <c r="J28" i="26"/>
  <c r="J27" i="26"/>
  <c r="J26" i="26"/>
  <c r="J25" i="26"/>
  <c r="J22" i="26" l="1"/>
  <c r="D41" i="26" s="1"/>
  <c r="J37" i="26"/>
  <c r="I41" i="26" s="1"/>
</calcChain>
</file>

<file path=xl/sharedStrings.xml><?xml version="1.0" encoding="utf-8"?>
<sst xmlns="http://schemas.openxmlformats.org/spreadsheetml/2006/main" count="1589" uniqueCount="508">
  <si>
    <t>助成対象住宅の写真</t>
    <phoneticPr fontId="5"/>
  </si>
  <si>
    <t>提出書類チェックリスト</t>
    <rPh sb="0" eb="2">
      <t>テイシュツ</t>
    </rPh>
    <rPh sb="2" eb="4">
      <t>ショルイ</t>
    </rPh>
    <phoneticPr fontId="9"/>
  </si>
  <si>
    <t>※提出書類は全てコピーを取り、お手元に控えを残してください。</t>
    <rPh sb="1" eb="5">
      <t>テイシュツショルイ</t>
    </rPh>
    <rPh sb="6" eb="7">
      <t>スベ</t>
    </rPh>
    <rPh sb="12" eb="13">
      <t>ト</t>
    </rPh>
    <rPh sb="16" eb="18">
      <t>テモト</t>
    </rPh>
    <rPh sb="19" eb="20">
      <t>ヒカ</t>
    </rPh>
    <rPh sb="22" eb="23">
      <t>ノコ</t>
    </rPh>
    <phoneticPr fontId="5"/>
  </si>
  <si>
    <t>Ｎｏ</t>
    <phoneticPr fontId="9"/>
  </si>
  <si>
    <t>様　　式</t>
    <rPh sb="0" eb="1">
      <t>サマ</t>
    </rPh>
    <rPh sb="3" eb="4">
      <t>シキ</t>
    </rPh>
    <phoneticPr fontId="9"/>
  </si>
  <si>
    <t>書　　類　　名</t>
    <rPh sb="0" eb="1">
      <t>ショ</t>
    </rPh>
    <rPh sb="3" eb="4">
      <t>タグイ</t>
    </rPh>
    <rPh sb="6" eb="7">
      <t>メイ</t>
    </rPh>
    <phoneticPr fontId="9"/>
  </si>
  <si>
    <t>提出書類
チェック欄</t>
    <rPh sb="0" eb="2">
      <t>テイシュツ</t>
    </rPh>
    <rPh sb="2" eb="4">
      <t>ショルイ</t>
    </rPh>
    <rPh sb="9" eb="10">
      <t>ラン</t>
    </rPh>
    <phoneticPr fontId="9"/>
  </si>
  <si>
    <t>本紙</t>
    <phoneticPr fontId="5"/>
  </si>
  <si>
    <t>提出書類チェックリスト</t>
    <rPh sb="0" eb="2">
      <t>テイシュツ</t>
    </rPh>
    <rPh sb="2" eb="4">
      <t>ショルイ</t>
    </rPh>
    <phoneticPr fontId="5"/>
  </si>
  <si>
    <t>〇</t>
    <phoneticPr fontId="5"/>
  </si>
  <si>
    <t>自由</t>
    <rPh sb="0" eb="2">
      <t>ジユウ</t>
    </rPh>
    <phoneticPr fontId="9"/>
  </si>
  <si>
    <t>個別クレジット契約による
助成金に関する取決書</t>
    <rPh sb="13" eb="15">
      <t>ジョセイ</t>
    </rPh>
    <phoneticPr fontId="9"/>
  </si>
  <si>
    <t>△</t>
    <phoneticPr fontId="5"/>
  </si>
  <si>
    <t>個別クレジット契約の場合</t>
    <rPh sb="0" eb="2">
      <t>コベツ</t>
    </rPh>
    <rPh sb="7" eb="9">
      <t>ケイヤク</t>
    </rPh>
    <rPh sb="10" eb="12">
      <t>バアイ</t>
    </rPh>
    <phoneticPr fontId="9"/>
  </si>
  <si>
    <t>その他公社が必要と認める書類</t>
    <rPh sb="2" eb="3">
      <t>タ</t>
    </rPh>
    <rPh sb="3" eb="5">
      <t>コウシャ</t>
    </rPh>
    <rPh sb="6" eb="8">
      <t>ヒツヨウ</t>
    </rPh>
    <rPh sb="9" eb="10">
      <t>ミト</t>
    </rPh>
    <rPh sb="12" eb="14">
      <t>ショルイ</t>
    </rPh>
    <phoneticPr fontId="9"/>
  </si>
  <si>
    <t>助成事業者名</t>
    <rPh sb="0" eb="2">
      <t>ジョセイ</t>
    </rPh>
    <rPh sb="2" eb="4">
      <t>ジギョウ</t>
    </rPh>
    <rPh sb="4" eb="5">
      <t>シャ</t>
    </rPh>
    <rPh sb="5" eb="6">
      <t>メイ</t>
    </rPh>
    <phoneticPr fontId="9"/>
  </si>
  <si>
    <t>※1</t>
    <phoneticPr fontId="4"/>
  </si>
  <si>
    <t>助成事業に係る領収書</t>
    <rPh sb="0" eb="2">
      <t>ジョセイ</t>
    </rPh>
    <rPh sb="2" eb="4">
      <t>ジギョウ</t>
    </rPh>
    <rPh sb="5" eb="6">
      <t>カカワ</t>
    </rPh>
    <rPh sb="7" eb="10">
      <t>リョウシュウショ</t>
    </rPh>
    <phoneticPr fontId="9"/>
  </si>
  <si>
    <t>※2</t>
    <phoneticPr fontId="4"/>
  </si>
  <si>
    <t>断熱診断等報告書（工事前）</t>
    <rPh sb="0" eb="2">
      <t>ダンネツ</t>
    </rPh>
    <rPh sb="2" eb="4">
      <t>シンダン</t>
    </rPh>
    <rPh sb="4" eb="5">
      <t>トウ</t>
    </rPh>
    <rPh sb="5" eb="8">
      <t>ホウコクショ</t>
    </rPh>
    <rPh sb="9" eb="11">
      <t>コウジ</t>
    </rPh>
    <rPh sb="11" eb="12">
      <t>マエ</t>
    </rPh>
    <phoneticPr fontId="9"/>
  </si>
  <si>
    <t>該当者のみ</t>
    <phoneticPr fontId="9"/>
  </si>
  <si>
    <t>断熱診断等報告書（工事後）</t>
    <rPh sb="0" eb="2">
      <t>ダンネツ</t>
    </rPh>
    <rPh sb="2" eb="4">
      <t>シンダン</t>
    </rPh>
    <rPh sb="4" eb="5">
      <t>トウ</t>
    </rPh>
    <rPh sb="5" eb="8">
      <t>ホウコクショ</t>
    </rPh>
    <rPh sb="11" eb="12">
      <t>ゴ</t>
    </rPh>
    <phoneticPr fontId="9"/>
  </si>
  <si>
    <t>支払委託契約書</t>
    <rPh sb="0" eb="2">
      <t>シハライ</t>
    </rPh>
    <rPh sb="2" eb="4">
      <t>イタク</t>
    </rPh>
    <rPh sb="4" eb="7">
      <t>ケイヤクショ</t>
    </rPh>
    <phoneticPr fontId="9"/>
  </si>
  <si>
    <t>支払委託契約の場合</t>
    <rPh sb="0" eb="2">
      <t>シハラ</t>
    </rPh>
    <rPh sb="2" eb="4">
      <t>イタク</t>
    </rPh>
    <rPh sb="4" eb="6">
      <t>ケイヤク</t>
    </rPh>
    <rPh sb="7" eb="9">
      <t>バアイ</t>
    </rPh>
    <phoneticPr fontId="9"/>
  </si>
  <si>
    <t>個別クレジット契約書・支払明細書</t>
    <rPh sb="0" eb="2">
      <t>コベツ</t>
    </rPh>
    <rPh sb="7" eb="10">
      <t>ケイヤクショ</t>
    </rPh>
    <rPh sb="11" eb="13">
      <t>シハライ</t>
    </rPh>
    <rPh sb="13" eb="16">
      <t>メイサイショ</t>
    </rPh>
    <phoneticPr fontId="9"/>
  </si>
  <si>
    <t>※3</t>
    <phoneticPr fontId="5"/>
  </si>
  <si>
    <t>助成事業変更内容明細書</t>
    <phoneticPr fontId="5"/>
  </si>
  <si>
    <t>助成事業の変更がある場合</t>
    <rPh sb="0" eb="4">
      <t>ジョセイジギョウ</t>
    </rPh>
    <rPh sb="5" eb="7">
      <t>ヘンコウ</t>
    </rPh>
    <rPh sb="10" eb="12">
      <t>バアイ</t>
    </rPh>
    <phoneticPr fontId="5"/>
  </si>
  <si>
    <t>※1</t>
    <phoneticPr fontId="9"/>
  </si>
  <si>
    <t>委託日又は、契約日が交付決定日以降の契約書類であること。</t>
    <rPh sb="0" eb="3">
      <t>イタクビ</t>
    </rPh>
    <rPh sb="3" eb="4">
      <t>マタ</t>
    </rPh>
    <rPh sb="12" eb="14">
      <t>ケッテイ</t>
    </rPh>
    <phoneticPr fontId="4"/>
  </si>
  <si>
    <t>※2</t>
    <phoneticPr fontId="5"/>
  </si>
  <si>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4"/>
  </si>
  <si>
    <t>振込口座は、助成事業者と同一の口座名義であること。</t>
    <rPh sb="0" eb="2">
      <t>フリコミ</t>
    </rPh>
    <rPh sb="2" eb="4">
      <t>コウザ</t>
    </rPh>
    <rPh sb="6" eb="8">
      <t>ジョセイ</t>
    </rPh>
    <rPh sb="8" eb="10">
      <t>ジギョウ</t>
    </rPh>
    <rPh sb="10" eb="11">
      <t>シャ</t>
    </rPh>
    <rPh sb="12" eb="14">
      <t>ドウイツ</t>
    </rPh>
    <rPh sb="15" eb="17">
      <t>コウザ</t>
    </rPh>
    <rPh sb="17" eb="19">
      <t>メイギ</t>
    </rPh>
    <phoneticPr fontId="4"/>
  </si>
  <si>
    <t>振込口座番号等がわかる書類は、細部まではっきりと確認できるようコピーすること。</t>
    <rPh sb="0" eb="2">
      <t>フリコミ</t>
    </rPh>
    <rPh sb="2" eb="4">
      <t>コウザ</t>
    </rPh>
    <rPh sb="4" eb="6">
      <t>バンゴウ</t>
    </rPh>
    <rPh sb="6" eb="7">
      <t>トウ</t>
    </rPh>
    <rPh sb="11" eb="13">
      <t>ショルイ</t>
    </rPh>
    <rPh sb="15" eb="17">
      <t>サイブ</t>
    </rPh>
    <rPh sb="24" eb="26">
      <t>カクニン</t>
    </rPh>
    <phoneticPr fontId="4"/>
  </si>
  <si>
    <t>通帳のコピーを提出する場合は、表紙及び振込口座情報記載ページの見開き両方を添付すること。</t>
    <rPh sb="0" eb="2">
      <t>ツウチョウ</t>
    </rPh>
    <rPh sb="7" eb="9">
      <t>テイシュツ</t>
    </rPh>
    <rPh sb="11" eb="13">
      <t>バアイ</t>
    </rPh>
    <rPh sb="15" eb="17">
      <t>ヒョウシ</t>
    </rPh>
    <rPh sb="17" eb="18">
      <t>オヨ</t>
    </rPh>
    <rPh sb="19" eb="21">
      <t>フリコミ</t>
    </rPh>
    <rPh sb="21" eb="23">
      <t>コウザ</t>
    </rPh>
    <rPh sb="23" eb="25">
      <t>ジョウホウ</t>
    </rPh>
    <rPh sb="25" eb="27">
      <t>キサイ</t>
    </rPh>
    <rPh sb="31" eb="33">
      <t>ミヒラ</t>
    </rPh>
    <rPh sb="34" eb="36">
      <t>リョウホウ</t>
    </rPh>
    <rPh sb="37" eb="39">
      <t>テンプ</t>
    </rPh>
    <phoneticPr fontId="4"/>
  </si>
  <si>
    <t>助成金交付申請書</t>
    <rPh sb="0" eb="3">
      <t>ジョセイキン</t>
    </rPh>
    <rPh sb="3" eb="5">
      <t>コウフ</t>
    </rPh>
    <rPh sb="5" eb="8">
      <t>シンセイショ</t>
    </rPh>
    <phoneticPr fontId="9"/>
  </si>
  <si>
    <t>参考様式１</t>
    <rPh sb="0" eb="2">
      <t>サンコウ</t>
    </rPh>
    <rPh sb="2" eb="4">
      <t>ヨウシキ</t>
    </rPh>
    <phoneticPr fontId="9"/>
  </si>
  <si>
    <t>費用総括表</t>
    <rPh sb="0" eb="2">
      <t>ヒヨウ</t>
    </rPh>
    <rPh sb="2" eb="5">
      <t>ソウカツヒョウ</t>
    </rPh>
    <phoneticPr fontId="9"/>
  </si>
  <si>
    <t>参考様式２</t>
    <rPh sb="0" eb="2">
      <t>サンコウ</t>
    </rPh>
    <rPh sb="2" eb="4">
      <t>ヨウシキ</t>
    </rPh>
    <phoneticPr fontId="9"/>
  </si>
  <si>
    <t>費用明細書</t>
    <rPh sb="0" eb="2">
      <t>ヒヨウ</t>
    </rPh>
    <rPh sb="2" eb="5">
      <t>メイサイショ</t>
    </rPh>
    <phoneticPr fontId="9"/>
  </si>
  <si>
    <t>助成対象経費の積算に関する
根拠書類（見積書等）</t>
    <rPh sb="0" eb="2">
      <t>ジョセイ</t>
    </rPh>
    <rPh sb="2" eb="4">
      <t>タイショウ</t>
    </rPh>
    <rPh sb="4" eb="6">
      <t>ケイヒ</t>
    </rPh>
    <rPh sb="7" eb="9">
      <t>セキサン</t>
    </rPh>
    <rPh sb="10" eb="11">
      <t>カン</t>
    </rPh>
    <rPh sb="14" eb="16">
      <t>コンキョ</t>
    </rPh>
    <rPh sb="16" eb="18">
      <t>ショルイ</t>
    </rPh>
    <rPh sb="19" eb="21">
      <t>ミツモリ</t>
    </rPh>
    <rPh sb="21" eb="22">
      <t>ショ</t>
    </rPh>
    <rPh sb="22" eb="23">
      <t>トウ</t>
    </rPh>
    <phoneticPr fontId="9"/>
  </si>
  <si>
    <t>平面図</t>
    <rPh sb="0" eb="3">
      <t>ヘイメンズ</t>
    </rPh>
    <phoneticPr fontId="9"/>
  </si>
  <si>
    <t>姿図もしくは立面図</t>
    <rPh sb="0" eb="1">
      <t>スガタ</t>
    </rPh>
    <rPh sb="1" eb="2">
      <t>ズ</t>
    </rPh>
    <rPh sb="6" eb="9">
      <t>リツメンズ</t>
    </rPh>
    <phoneticPr fontId="9"/>
  </si>
  <si>
    <t>建物の登記事項証明書</t>
    <rPh sb="0" eb="2">
      <t>タテモノ</t>
    </rPh>
    <rPh sb="3" eb="5">
      <t>トウキ</t>
    </rPh>
    <rPh sb="5" eb="7">
      <t>ジコウ</t>
    </rPh>
    <rPh sb="7" eb="10">
      <t>ショウメイショ</t>
    </rPh>
    <phoneticPr fontId="9"/>
  </si>
  <si>
    <t>【個人】本人確認書類</t>
    <rPh sb="1" eb="3">
      <t>コジン</t>
    </rPh>
    <rPh sb="4" eb="6">
      <t>ホンニン</t>
    </rPh>
    <rPh sb="6" eb="8">
      <t>カクニン</t>
    </rPh>
    <rPh sb="8" eb="10">
      <t>ショルイ</t>
    </rPh>
    <phoneticPr fontId="5"/>
  </si>
  <si>
    <t>【法人】実在証明書類</t>
    <rPh sb="1" eb="3">
      <t>ホウジン</t>
    </rPh>
    <rPh sb="4" eb="6">
      <t>ジツザイ</t>
    </rPh>
    <rPh sb="6" eb="8">
      <t>ショウメイ</t>
    </rPh>
    <rPh sb="8" eb="9">
      <t>ショ</t>
    </rPh>
    <rPh sb="9" eb="10">
      <t>ルイ</t>
    </rPh>
    <phoneticPr fontId="5"/>
  </si>
  <si>
    <t>設置する高断熱ドアが要件に
適合することを証明する書類</t>
    <rPh sb="0" eb="2">
      <t>セッチ</t>
    </rPh>
    <rPh sb="4" eb="7">
      <t>コウダンネツ</t>
    </rPh>
    <rPh sb="10" eb="12">
      <t>ヨウケン</t>
    </rPh>
    <rPh sb="14" eb="16">
      <t>テキゴウ</t>
    </rPh>
    <rPh sb="21" eb="23">
      <t>ショウメイ</t>
    </rPh>
    <rPh sb="25" eb="27">
      <t>ショルイ</t>
    </rPh>
    <phoneticPr fontId="9"/>
  </si>
  <si>
    <t>リース事業者の実在を証明するもの</t>
    <rPh sb="3" eb="5">
      <t>ジギョウ</t>
    </rPh>
    <rPh sb="5" eb="6">
      <t>シャ</t>
    </rPh>
    <phoneticPr fontId="9"/>
  </si>
  <si>
    <t>リース契約の場合</t>
    <rPh sb="3" eb="5">
      <t>ケイヤク</t>
    </rPh>
    <rPh sb="6" eb="8">
      <t>バアイ</t>
    </rPh>
    <phoneticPr fontId="9"/>
  </si>
  <si>
    <t>リース契約書（案）</t>
    <rPh sb="3" eb="5">
      <t>ケイヤク</t>
    </rPh>
    <rPh sb="5" eb="6">
      <t>ショ</t>
    </rPh>
    <rPh sb="7" eb="8">
      <t>アン</t>
    </rPh>
    <phoneticPr fontId="9"/>
  </si>
  <si>
    <t>支払委託契約書（案）</t>
    <rPh sb="0" eb="2">
      <t>シハラ</t>
    </rPh>
    <rPh sb="2" eb="4">
      <t>イタク</t>
    </rPh>
    <rPh sb="4" eb="7">
      <t>ケイヤクショ</t>
    </rPh>
    <rPh sb="8" eb="9">
      <t>アン</t>
    </rPh>
    <phoneticPr fontId="9"/>
  </si>
  <si>
    <t>アンケート実施についての同意書</t>
    <rPh sb="5" eb="7">
      <t>ジッシ</t>
    </rPh>
    <rPh sb="12" eb="15">
      <t>ドウイショ</t>
    </rPh>
    <phoneticPr fontId="5"/>
  </si>
  <si>
    <t>※提出書類は全てコピーを取り、お手元に控えを残してください</t>
    <phoneticPr fontId="5"/>
  </si>
  <si>
    <t>助成事業実績報告書兼
助成金交付請求書</t>
    <rPh sb="0" eb="2">
      <t>ジョセイ</t>
    </rPh>
    <rPh sb="2" eb="4">
      <t>ジギョウ</t>
    </rPh>
    <rPh sb="4" eb="6">
      <t>ジッセキ</t>
    </rPh>
    <rPh sb="6" eb="9">
      <t>ホウコクショ</t>
    </rPh>
    <rPh sb="9" eb="10">
      <t>ケン</t>
    </rPh>
    <rPh sb="11" eb="14">
      <t>ジョセイキン</t>
    </rPh>
    <rPh sb="14" eb="16">
      <t>コウフ</t>
    </rPh>
    <rPh sb="16" eb="19">
      <t>セイキュウショ</t>
    </rPh>
    <phoneticPr fontId="9"/>
  </si>
  <si>
    <t>助成事業に係る工事請負契約書</t>
    <rPh sb="0" eb="2">
      <t>ジョセイ</t>
    </rPh>
    <rPh sb="2" eb="4">
      <t>ジギョウ</t>
    </rPh>
    <rPh sb="5" eb="6">
      <t>カカワ</t>
    </rPh>
    <rPh sb="7" eb="9">
      <t>コウジ</t>
    </rPh>
    <rPh sb="9" eb="11">
      <t>ウケオイ</t>
    </rPh>
    <rPh sb="11" eb="14">
      <t>ケイヤクショ</t>
    </rPh>
    <phoneticPr fontId="9"/>
  </si>
  <si>
    <t>-</t>
    <phoneticPr fontId="9"/>
  </si>
  <si>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9"/>
  </si>
  <si>
    <t>他の補助金に申請した場合</t>
    <rPh sb="0" eb="1">
      <t>タ</t>
    </rPh>
    <rPh sb="2" eb="5">
      <t>ホジョキン</t>
    </rPh>
    <rPh sb="6" eb="8">
      <t>シンセイ</t>
    </rPh>
    <rPh sb="10" eb="12">
      <t>バアイ</t>
    </rPh>
    <phoneticPr fontId="9"/>
  </si>
  <si>
    <t>参考様式７・８</t>
    <rPh sb="0" eb="2">
      <t>サンコウ</t>
    </rPh>
    <rPh sb="2" eb="4">
      <t>ヨウシキ</t>
    </rPh>
    <phoneticPr fontId="9"/>
  </si>
  <si>
    <t>施工証明書若しくは出荷証明書</t>
    <rPh sb="0" eb="2">
      <t>セコウ</t>
    </rPh>
    <rPh sb="2" eb="5">
      <t>ショウメイショ</t>
    </rPh>
    <rPh sb="5" eb="6">
      <t>モ</t>
    </rPh>
    <rPh sb="9" eb="14">
      <t>シュッカショウメイショ</t>
    </rPh>
    <phoneticPr fontId="9"/>
  </si>
  <si>
    <t>リース契約書</t>
    <rPh sb="3" eb="5">
      <t>ケイヤク</t>
    </rPh>
    <rPh sb="5" eb="6">
      <t>ショ</t>
    </rPh>
    <phoneticPr fontId="9"/>
  </si>
  <si>
    <t>参考様式９</t>
    <rPh sb="0" eb="2">
      <t>サンコウ</t>
    </rPh>
    <rPh sb="2" eb="4">
      <t>ヨウシキ</t>
    </rPh>
    <phoneticPr fontId="9"/>
  </si>
  <si>
    <t>入居者がいない場合</t>
    <rPh sb="0" eb="3">
      <t>ニュウキョシャ</t>
    </rPh>
    <rPh sb="7" eb="9">
      <t>バアイ</t>
    </rPh>
    <phoneticPr fontId="9"/>
  </si>
  <si>
    <t>第18号様式</t>
    <phoneticPr fontId="5"/>
  </si>
  <si>
    <t>所有者報告</t>
    <rPh sb="0" eb="3">
      <t>ショユウシャ</t>
    </rPh>
    <rPh sb="3" eb="5">
      <t>ホウコク</t>
    </rPh>
    <phoneticPr fontId="5"/>
  </si>
  <si>
    <t>第19号様式</t>
    <phoneticPr fontId="5"/>
  </si>
  <si>
    <t>入居者アンケート</t>
    <rPh sb="0" eb="3">
      <t>ニュウキョシャ</t>
    </rPh>
    <phoneticPr fontId="5"/>
  </si>
  <si>
    <t>入居者がいる場合</t>
    <rPh sb="0" eb="3">
      <t>ニュウキョシャ</t>
    </rPh>
    <rPh sb="6" eb="8">
      <t>バアイ</t>
    </rPh>
    <phoneticPr fontId="9"/>
  </si>
  <si>
    <t>助成対象住宅の全景写真</t>
    <phoneticPr fontId="5"/>
  </si>
  <si>
    <t>賃貸借契約書</t>
    <rPh sb="0" eb="3">
      <t>チンタイシャク</t>
    </rPh>
    <rPh sb="3" eb="6">
      <t>ケイヤクショ</t>
    </rPh>
    <phoneticPr fontId="5"/>
  </si>
  <si>
    <t>備考</t>
    <rPh sb="0" eb="2">
      <t>ビコウ</t>
    </rPh>
    <phoneticPr fontId="9"/>
  </si>
  <si>
    <t>提出の
要不要</t>
    <rPh sb="0" eb="2">
      <t>テイシュツ</t>
    </rPh>
    <rPh sb="4" eb="7">
      <t>ヨウフヨウ</t>
    </rPh>
    <phoneticPr fontId="4"/>
  </si>
  <si>
    <t>改修前に診断を行った場合</t>
    <rPh sb="0" eb="2">
      <t>カイシュウ</t>
    </rPh>
    <rPh sb="2" eb="3">
      <t>マエ</t>
    </rPh>
    <rPh sb="4" eb="6">
      <t>シンダン</t>
    </rPh>
    <rPh sb="7" eb="8">
      <t>オコナ</t>
    </rPh>
    <rPh sb="10" eb="12">
      <t>バアイ</t>
    </rPh>
    <phoneticPr fontId="9"/>
  </si>
  <si>
    <t>　〇：必須　△：該当する場合のみ必須</t>
    <rPh sb="3" eb="5">
      <t>ヒッス</t>
    </rPh>
    <rPh sb="8" eb="10">
      <t>ガイトウ</t>
    </rPh>
    <rPh sb="12" eb="14">
      <t>バアイ</t>
    </rPh>
    <rPh sb="16" eb="18">
      <t>ヒッス</t>
    </rPh>
    <phoneticPr fontId="5"/>
  </si>
  <si>
    <t>〇：必須　△：該当する場合のみ必須</t>
    <phoneticPr fontId="5"/>
  </si>
  <si>
    <t>有効期限内のもの</t>
    <phoneticPr fontId="4"/>
  </si>
  <si>
    <t>高断熱ドア設置の場合</t>
    <rPh sb="0" eb="3">
      <t>コウダンネツ</t>
    </rPh>
    <rPh sb="5" eb="7">
      <t>セッチ</t>
    </rPh>
    <rPh sb="8" eb="10">
      <t>バアイ</t>
    </rPh>
    <phoneticPr fontId="9"/>
  </si>
  <si>
    <t>入居者がいる場合</t>
    <rPh sb="0" eb="3">
      <t>ニュウキョシャ</t>
    </rPh>
    <phoneticPr fontId="4"/>
  </si>
  <si>
    <t>3か月以内に発行されたもの</t>
    <phoneticPr fontId="4"/>
  </si>
  <si>
    <t>リース契約の場合
3か月以内に発行されたもの</t>
    <rPh sb="3" eb="5">
      <t>ケイヤク</t>
    </rPh>
    <rPh sb="6" eb="8">
      <t>バアイ</t>
    </rPh>
    <phoneticPr fontId="9"/>
  </si>
  <si>
    <t>※1・2　契約書・領収書に印紙・割印がないものは不可</t>
    <rPh sb="5" eb="8">
      <t>ケイヤクショ</t>
    </rPh>
    <phoneticPr fontId="5"/>
  </si>
  <si>
    <t>助成金振込口座番号等がわかる書類
（通帳等）</t>
    <rPh sb="0" eb="3">
      <t>ジョセイキン</t>
    </rPh>
    <rPh sb="3" eb="5">
      <t>フリコミ</t>
    </rPh>
    <rPh sb="5" eb="7">
      <t>コウザ</t>
    </rPh>
    <rPh sb="7" eb="9">
      <t>バンゴウ</t>
    </rPh>
    <rPh sb="9" eb="10">
      <t>トウ</t>
    </rPh>
    <rPh sb="14" eb="16">
      <t>ショルイ</t>
    </rPh>
    <rPh sb="18" eb="20">
      <t>ツウチョウ</t>
    </rPh>
    <rPh sb="20" eb="21">
      <t>トウ</t>
    </rPh>
    <phoneticPr fontId="9"/>
  </si>
  <si>
    <t xml:space="preserve">以下のルールに沿って撮影してください。
・前面道路等から住宅の全景が確認できるように撮影してください。
・複数棟をまとめて申請する場合は棟ごとに撮影してください。
・写真の縦横比は変更しないこと。
・1枚に収まりきらない場合は複数枚に分かれても可。
・カラー印刷または、カラープリント写真であること。
・写真の大きさは、サービス判（Lサイズ127×90㎜）以上であること。
※日没後撮影等で建物の全景がはっきりと確認できない場合や居住用の住宅かどうかと確認できない場合は、再度撮影を依頼する可能性あり
</t>
    <phoneticPr fontId="5"/>
  </si>
  <si>
    <t>改修前入居者用</t>
    <rPh sb="0" eb="6">
      <t>カイシュウマエニュウキョシャ</t>
    </rPh>
    <rPh sb="6" eb="7">
      <t>ヨウ</t>
    </rPh>
    <phoneticPr fontId="9"/>
  </si>
  <si>
    <t>公益財団法人東京都環境公社</t>
    <rPh sb="0" eb="2">
      <t>コウエキ</t>
    </rPh>
    <rPh sb="2" eb="4">
      <t>ザイダン</t>
    </rPh>
    <rPh sb="4" eb="6">
      <t>ホウジン</t>
    </rPh>
    <rPh sb="6" eb="9">
      <t>トウキョウト</t>
    </rPh>
    <rPh sb="9" eb="11">
      <t>カンキョウ</t>
    </rPh>
    <rPh sb="11" eb="13">
      <t>コウシャ</t>
    </rPh>
    <phoneticPr fontId="9"/>
  </si>
  <si>
    <t>理事長　殿</t>
    <rPh sb="0" eb="3">
      <t>リジチョウ</t>
    </rPh>
    <rPh sb="4" eb="5">
      <t>ドノ</t>
    </rPh>
    <phoneticPr fontId="5"/>
  </si>
  <si>
    <t>令和</t>
    <rPh sb="0" eb="2">
      <t>レイワ</t>
    </rPh>
    <phoneticPr fontId="5"/>
  </si>
  <si>
    <t>年</t>
    <rPh sb="0" eb="1">
      <t>ネン</t>
    </rPh>
    <phoneticPr fontId="9"/>
  </si>
  <si>
    <t>月</t>
    <rPh sb="0" eb="1">
      <t>ガツ</t>
    </rPh>
    <phoneticPr fontId="9"/>
  </si>
  <si>
    <t>日</t>
    <rPh sb="0" eb="1">
      <t>ニチ</t>
    </rPh>
    <phoneticPr fontId="9"/>
  </si>
  <si>
    <t>アンケート実施についての同意書</t>
    <rPh sb="5" eb="7">
      <t>ジッシ</t>
    </rPh>
    <rPh sb="12" eb="15">
      <t>ドウイショ</t>
    </rPh>
    <phoneticPr fontId="9"/>
  </si>
  <si>
    <r>
      <t xml:space="preserve">入居者住所
</t>
    </r>
    <r>
      <rPr>
        <sz val="10"/>
        <color rgb="FF000000"/>
        <rFont val="ＭＳ Ｐ明朝"/>
        <family val="1"/>
        <charset val="128"/>
      </rPr>
      <t>（部屋番号まで）</t>
    </r>
    <rPh sb="7" eb="11">
      <t>ヘヤバンゴウ</t>
    </rPh>
    <phoneticPr fontId="5"/>
  </si>
  <si>
    <t>入居者氏名</t>
    <phoneticPr fontId="5"/>
  </si>
  <si>
    <t>　公益財団法人東京都環境公社が定める賃貸住宅における省エネ化・再エネ導入促進事業助成金交付要綱第12条第2項第一号又は第二号の規定に基づき、下記の事項を確認のうえ、同意します。</t>
    <rPh sb="54" eb="55">
      <t>ダイ</t>
    </rPh>
    <rPh sb="56" eb="57">
      <t>ゴウ</t>
    </rPh>
    <rPh sb="57" eb="58">
      <t>マタ</t>
    </rPh>
    <rPh sb="59" eb="60">
      <t>ダイ</t>
    </rPh>
    <rPh sb="60" eb="61">
      <t>2</t>
    </rPh>
    <rPh sb="61" eb="62">
      <t>ゴウ</t>
    </rPh>
    <rPh sb="73" eb="75">
      <t>ジコウ</t>
    </rPh>
    <rPh sb="76" eb="78">
      <t>カクニン</t>
    </rPh>
    <phoneticPr fontId="9"/>
  </si>
  <si>
    <t>※必ず、内容を確認してから同意のうえ、チェック欄に（✔ ）チェックを入れてください。</t>
    <rPh sb="7" eb="9">
      <t>カクニン</t>
    </rPh>
    <rPh sb="13" eb="15">
      <t>ドウイ</t>
    </rPh>
    <phoneticPr fontId="5"/>
  </si>
  <si>
    <t>工事完了日から1年後に実施するアンケートにて、工事完了日より1年間の光熱費（電気、ガス）使用量の報告をする。</t>
    <rPh sb="23" eb="25">
      <t>コウジ</t>
    </rPh>
    <rPh sb="25" eb="27">
      <t>カンリョウ</t>
    </rPh>
    <rPh sb="27" eb="28">
      <t>ビ</t>
    </rPh>
    <rPh sb="31" eb="33">
      <t>ネンカン</t>
    </rPh>
    <rPh sb="34" eb="37">
      <t>コウネツヒ</t>
    </rPh>
    <rPh sb="38" eb="40">
      <t>デンキ</t>
    </rPh>
    <rPh sb="44" eb="47">
      <t>シヨウリョウ</t>
    </rPh>
    <rPh sb="48" eb="50">
      <t>ホウコク</t>
    </rPh>
    <phoneticPr fontId="5"/>
  </si>
  <si>
    <t>工事完了日から1年後に実施するアンケートにて、断熱改修に協力した動機、課題、効果（健康・快適性等）について回答する。</t>
    <rPh sb="11" eb="13">
      <t>ジッシ</t>
    </rPh>
    <rPh sb="53" eb="55">
      <t>カイトウ</t>
    </rPh>
    <phoneticPr fontId="5"/>
  </si>
  <si>
    <t>工事完了から1年未満で退去する場合は、退去時に上記1.2の項目について回答をする。</t>
    <rPh sb="0" eb="2">
      <t>コウジ</t>
    </rPh>
    <rPh sb="2" eb="4">
      <t>カンリョウ</t>
    </rPh>
    <rPh sb="7" eb="8">
      <t>ネン</t>
    </rPh>
    <rPh sb="8" eb="10">
      <t>ミマン</t>
    </rPh>
    <rPh sb="11" eb="13">
      <t>タイキョ</t>
    </rPh>
    <rPh sb="15" eb="17">
      <t>バアイ</t>
    </rPh>
    <rPh sb="19" eb="21">
      <t>タイキョ</t>
    </rPh>
    <rPh sb="21" eb="22">
      <t>ジ</t>
    </rPh>
    <rPh sb="23" eb="25">
      <t>ジョウキ</t>
    </rPh>
    <rPh sb="29" eb="31">
      <t>コウモク</t>
    </rPh>
    <rPh sb="35" eb="37">
      <t>カイトウ</t>
    </rPh>
    <phoneticPr fontId="9"/>
  </si>
  <si>
    <t>賃貸住宅の所有者より賃貸住宅における省エネ・再エネ改修促進事業での高断熱窓ドア、断熱材改修についてのアンケート実施があることの説明を受けアンケートに回答する。</t>
    <rPh sb="0" eb="2">
      <t>チンタイ</t>
    </rPh>
    <rPh sb="2" eb="4">
      <t>ジュウタク</t>
    </rPh>
    <rPh sb="5" eb="8">
      <t>ショユウシャ</t>
    </rPh>
    <rPh sb="10" eb="12">
      <t>チンタイ</t>
    </rPh>
    <rPh sb="12" eb="14">
      <t>ジュウタク</t>
    </rPh>
    <rPh sb="18" eb="19">
      <t>ショウ</t>
    </rPh>
    <rPh sb="22" eb="23">
      <t>サイ</t>
    </rPh>
    <rPh sb="25" eb="27">
      <t>カイシュウ</t>
    </rPh>
    <rPh sb="27" eb="29">
      <t>ソクシン</t>
    </rPh>
    <rPh sb="29" eb="31">
      <t>ジギョウ</t>
    </rPh>
    <rPh sb="33" eb="34">
      <t>コウ</t>
    </rPh>
    <rPh sb="34" eb="36">
      <t>ダンネツ</t>
    </rPh>
    <rPh sb="36" eb="37">
      <t>マド</t>
    </rPh>
    <rPh sb="40" eb="43">
      <t>ダンネツザイ</t>
    </rPh>
    <rPh sb="43" eb="45">
      <t>カイシュウ</t>
    </rPh>
    <rPh sb="55" eb="57">
      <t>ジッシ</t>
    </rPh>
    <rPh sb="63" eb="65">
      <t>セツメイ</t>
    </rPh>
    <rPh sb="66" eb="67">
      <t>ウ</t>
    </rPh>
    <rPh sb="74" eb="76">
      <t>カイトウ</t>
    </rPh>
    <phoneticPr fontId="9"/>
  </si>
  <si>
    <t>アンケートは、賃貸住宅における省エネ化促進の参考とするため、
賃貸住宅の利用者様に成果等についてお答えいただくものです。
賃貸住宅における省エネ化普及促進のため、是非ご協力いただけますようお願いいたします。</t>
    <rPh sb="36" eb="39">
      <t>リヨウシャ</t>
    </rPh>
    <rPh sb="75" eb="77">
      <t>ソクシン</t>
    </rPh>
    <phoneticPr fontId="5"/>
  </si>
  <si>
    <t>交付要綱第12条第2項抜粋</t>
    <rPh sb="11" eb="13">
      <t>バッスイ</t>
    </rPh>
    <phoneticPr fontId="5"/>
  </si>
  <si>
    <t>二　助成対象事業を入居者がいる住戸で実施する場合</t>
  </si>
  <si>
    <t>（１）助成対象事業を実施した住戸の入居者に対し、省エネ診断結果及び省エネ性能表示について提供を行うこと。</t>
  </si>
  <si>
    <t>（２）次に掲げる事項に協力してもらうことについて、入居者に依頼すること。</t>
  </si>
  <si>
    <t>ア　助成対象事業を完了した月から起算して、当該月を含む前後１年間の光熱費（電気、ガス）の報告に関するアンケート（別記第19号様式及び別記第20号様式）</t>
  </si>
  <si>
    <t>イ　断熱改修に協力した動機、課題、効果（健康・快適性等）等に関するアンケート （別記第20号様式）</t>
  </si>
  <si>
    <t>（３）賃貸住宅の所有者は、断熱改修の動機、課題、不動産広告等に関する報告（別記第18号様式）を行うこと。</t>
  </si>
  <si>
    <t>（日本産業規格Ａ列４番）</t>
  </si>
  <si>
    <t>改修後入居者用</t>
    <rPh sb="0" eb="2">
      <t>カイシュウ</t>
    </rPh>
    <rPh sb="2" eb="3">
      <t>ゴ</t>
    </rPh>
    <rPh sb="3" eb="6">
      <t>ニュウキョシャ</t>
    </rPh>
    <rPh sb="6" eb="7">
      <t>ヨウ</t>
    </rPh>
    <phoneticPr fontId="9"/>
  </si>
  <si>
    <t>入居日から1年後に実施するアンケートにて入居日より1年間の光熱費（電気、ガス）使用量の報告をする。</t>
    <rPh sb="0" eb="2">
      <t>ニュウキョ</t>
    </rPh>
    <rPh sb="2" eb="3">
      <t>ビ</t>
    </rPh>
    <rPh sb="20" eb="22">
      <t>ニュウキョ</t>
    </rPh>
    <rPh sb="22" eb="23">
      <t>ビ</t>
    </rPh>
    <rPh sb="26" eb="28">
      <t>ネンカン</t>
    </rPh>
    <rPh sb="29" eb="32">
      <t>コウネツヒ</t>
    </rPh>
    <rPh sb="33" eb="35">
      <t>デンキ</t>
    </rPh>
    <rPh sb="39" eb="42">
      <t>シヨウリョウ</t>
    </rPh>
    <rPh sb="43" eb="45">
      <t>ホウコク</t>
    </rPh>
    <phoneticPr fontId="5"/>
  </si>
  <si>
    <t>入居日から1年後に実施するアンケートにて、断熱改修住戸を選択した動機、課題、効果（健康・快適性等）について回答する。</t>
    <rPh sb="0" eb="3">
      <t>ニュウキョビ</t>
    </rPh>
    <rPh sb="9" eb="11">
      <t>ジッシ</t>
    </rPh>
    <rPh sb="21" eb="25">
      <t>ダンネツカイシュウ</t>
    </rPh>
    <rPh sb="25" eb="27">
      <t>ジュウコ</t>
    </rPh>
    <rPh sb="28" eb="30">
      <t>センタク</t>
    </rPh>
    <rPh sb="32" eb="34">
      <t>ドウキ</t>
    </rPh>
    <rPh sb="53" eb="55">
      <t>カイトウ</t>
    </rPh>
    <phoneticPr fontId="5"/>
  </si>
  <si>
    <t>入居日から1年未満で退去する場合は、退去時に上記1.2の項目について回答する。</t>
    <rPh sb="0" eb="2">
      <t>ニュウキョ</t>
    </rPh>
    <rPh sb="2" eb="3">
      <t>ビ</t>
    </rPh>
    <rPh sb="6" eb="7">
      <t>ネン</t>
    </rPh>
    <rPh sb="7" eb="9">
      <t>ミマン</t>
    </rPh>
    <rPh sb="10" eb="12">
      <t>タイキョ</t>
    </rPh>
    <rPh sb="14" eb="16">
      <t>バアイ</t>
    </rPh>
    <rPh sb="18" eb="20">
      <t>タイキョ</t>
    </rPh>
    <rPh sb="20" eb="21">
      <t>ジ</t>
    </rPh>
    <rPh sb="22" eb="24">
      <t>ジョウキ</t>
    </rPh>
    <rPh sb="28" eb="30">
      <t>コウモク</t>
    </rPh>
    <rPh sb="34" eb="36">
      <t>カイトウ</t>
    </rPh>
    <phoneticPr fontId="9"/>
  </si>
  <si>
    <t>交付要綱 第12条第2項抜粋</t>
    <rPh sb="12" eb="14">
      <t>バッスイ</t>
    </rPh>
    <phoneticPr fontId="5"/>
  </si>
  <si>
    <t>　一　助成対象事業を入居者がいない住戸で実施する場合</t>
  </si>
  <si>
    <t>（１）助成対象事業を実施した住戸の入居者を募集する際に、不動産広告等 へ省エネ性能表示の掲載を行い、実施した旨を報告（別記第17号様式） すること。</t>
  </si>
  <si>
    <t>ア　入居者の入居した月から起算して１年間の光熱費（電気、ガス）に関するアンケート（別記第20号様式）</t>
  </si>
  <si>
    <t>イ　断熱改修住戸を選択した動機、課題、効果（健康・快適性等）等に関するアンケート （別記第20号様式）</t>
  </si>
  <si>
    <t>.</t>
    <phoneticPr fontId="4"/>
  </si>
  <si>
    <t>〇</t>
    <phoneticPr fontId="4"/>
  </si>
  <si>
    <t>参考様式10</t>
    <rPh sb="0" eb="4">
      <t>サンコウヨウシキ</t>
    </rPh>
    <phoneticPr fontId="5"/>
  </si>
  <si>
    <t>参考様式３</t>
    <rPh sb="0" eb="4">
      <t>サンコウヨウシキ</t>
    </rPh>
    <phoneticPr fontId="5"/>
  </si>
  <si>
    <t>参考様式４</t>
    <rPh sb="0" eb="2">
      <t>サンコウ</t>
    </rPh>
    <rPh sb="2" eb="4">
      <t>ヨウシキ</t>
    </rPh>
    <phoneticPr fontId="9"/>
  </si>
  <si>
    <t>施　工　証　明　書</t>
    <rPh sb="0" eb="1">
      <t>セ</t>
    </rPh>
    <rPh sb="2" eb="3">
      <t>コウ</t>
    </rPh>
    <rPh sb="4" eb="5">
      <t>ショウ</t>
    </rPh>
    <rPh sb="6" eb="7">
      <t>メイ</t>
    </rPh>
    <rPh sb="8" eb="9">
      <t>ショ</t>
    </rPh>
    <phoneticPr fontId="4"/>
  </si>
  <si>
    <t>年</t>
    <rPh sb="0" eb="1">
      <t>ネン</t>
    </rPh>
    <phoneticPr fontId="5"/>
  </si>
  <si>
    <t>月</t>
    <rPh sb="0" eb="1">
      <t>ガツ</t>
    </rPh>
    <phoneticPr fontId="5"/>
  </si>
  <si>
    <t>日</t>
    <rPh sb="0" eb="1">
      <t>ヒ</t>
    </rPh>
    <phoneticPr fontId="5"/>
  </si>
  <si>
    <t>[助成事業者名（申請者名）]</t>
    <rPh sb="1" eb="6">
      <t>ジョセイジギョウシャ</t>
    </rPh>
    <rPh sb="6" eb="7">
      <t>メイ</t>
    </rPh>
    <rPh sb="8" eb="11">
      <t>シンセイシャ</t>
    </rPh>
    <rPh sb="11" eb="12">
      <t>メイ</t>
    </rPh>
    <phoneticPr fontId="4"/>
  </si>
  <si>
    <t>様</t>
    <rPh sb="0" eb="1">
      <t>サマ</t>
    </rPh>
    <phoneticPr fontId="5"/>
  </si>
  <si>
    <t>地球　三郎</t>
    <rPh sb="0" eb="2">
      <t>チキュウ</t>
    </rPh>
    <rPh sb="3" eb="5">
      <t>サブロウ</t>
    </rPh>
    <phoneticPr fontId="0"/>
  </si>
  <si>
    <t>[工事請負業者名]</t>
    <rPh sb="1" eb="5">
      <t>コウジウケオイ</t>
    </rPh>
    <rPh sb="5" eb="7">
      <t>ギョウシャ</t>
    </rPh>
    <rPh sb="6" eb="7">
      <t>コウギョウ</t>
    </rPh>
    <rPh sb="7" eb="8">
      <t>メイ</t>
    </rPh>
    <phoneticPr fontId="4"/>
  </si>
  <si>
    <t>[工事請負業者名]</t>
    <rPh sb="1" eb="3">
      <t>コウジ</t>
    </rPh>
    <rPh sb="3" eb="5">
      <t>ウケオイ</t>
    </rPh>
    <rPh sb="5" eb="7">
      <t>ギョウシャ</t>
    </rPh>
    <rPh sb="6" eb="7">
      <t>コウギョウ</t>
    </rPh>
    <rPh sb="7" eb="8">
      <t>メイ</t>
    </rPh>
    <phoneticPr fontId="4"/>
  </si>
  <si>
    <t>住所</t>
    <rPh sb="0" eb="2">
      <t>ジュウショ</t>
    </rPh>
    <phoneticPr fontId="5"/>
  </si>
  <si>
    <t>業者名</t>
    <rPh sb="0" eb="3">
      <t>ギョウシャメイ</t>
    </rPh>
    <phoneticPr fontId="5"/>
  </si>
  <si>
    <t>○○ハウス株式会社</t>
    <rPh sb="5" eb="9">
      <t>カブシキガイシャ</t>
    </rPh>
    <phoneticPr fontId="0"/>
  </si>
  <si>
    <r>
      <rPr>
        <sz val="12"/>
        <color rgb="FFFF0000"/>
        <rFont val="ＭＳ Ｐ明朝"/>
        <family val="1"/>
        <charset val="128"/>
      </rPr>
      <t>*</t>
    </r>
    <r>
      <rPr>
        <sz val="12"/>
        <color theme="1"/>
        <rFont val="ＭＳ Ｐ明朝"/>
        <family val="1"/>
        <charset val="128"/>
      </rPr>
      <t>責任者氏名</t>
    </r>
    <rPh sb="1" eb="4">
      <t>セキニンシャ</t>
    </rPh>
    <rPh sb="4" eb="6">
      <t>シメイ</t>
    </rPh>
    <phoneticPr fontId="5"/>
  </si>
  <si>
    <t>※所属部署・役職も記入すること</t>
    <phoneticPr fontId="5"/>
  </si>
  <si>
    <r>
      <rPr>
        <sz val="12"/>
        <color rgb="FFFF0000"/>
        <rFont val="ＭＳ Ｐ明朝"/>
        <family val="1"/>
        <charset val="128"/>
      </rPr>
      <t>*</t>
    </r>
    <r>
      <rPr>
        <sz val="12"/>
        <color theme="1"/>
        <rFont val="ＭＳ Ｐ明朝"/>
        <family val="1"/>
        <charset val="128"/>
      </rPr>
      <t>電話番号</t>
    </r>
    <rPh sb="1" eb="5">
      <t>デンワバンゴウ</t>
    </rPh>
    <phoneticPr fontId="5"/>
  </si>
  <si>
    <t>* 社印の押印がある場合は記載不要</t>
    <phoneticPr fontId="5"/>
  </si>
  <si>
    <t>　下記のとおり施工したことを証明いたします。</t>
    <rPh sb="1" eb="3">
      <t>カキ</t>
    </rPh>
    <rPh sb="7" eb="9">
      <t>セコウ</t>
    </rPh>
    <rPh sb="14" eb="16">
      <t>ショウメイ</t>
    </rPh>
    <phoneticPr fontId="4"/>
  </si>
  <si>
    <t>記</t>
    <rPh sb="0" eb="1">
      <t>キ</t>
    </rPh>
    <phoneticPr fontId="4"/>
  </si>
  <si>
    <t>物件名（現場名）</t>
    <rPh sb="0" eb="2">
      <t>ブッケン</t>
    </rPh>
    <rPh sb="2" eb="3">
      <t>メイ</t>
    </rPh>
    <rPh sb="4" eb="6">
      <t>ゲンバ</t>
    </rPh>
    <rPh sb="6" eb="7">
      <t>メイ</t>
    </rPh>
    <phoneticPr fontId="4"/>
  </si>
  <si>
    <t>新宿区　地球様邸</t>
    <rPh sb="0" eb="3">
      <t>シンジュクク</t>
    </rPh>
    <rPh sb="4" eb="6">
      <t>チキュウ</t>
    </rPh>
    <rPh sb="6" eb="7">
      <t>サマ</t>
    </rPh>
    <rPh sb="7" eb="8">
      <t>テイ</t>
    </rPh>
    <phoneticPr fontId="0"/>
  </si>
  <si>
    <t>物件住所（施工場所）</t>
    <rPh sb="5" eb="7">
      <t>セコウ</t>
    </rPh>
    <rPh sb="7" eb="9">
      <t>バショ</t>
    </rPh>
    <phoneticPr fontId="4"/>
  </si>
  <si>
    <r>
      <t xml:space="preserve">施工日
</t>
    </r>
    <r>
      <rPr>
        <sz val="11"/>
        <color theme="1"/>
        <rFont val="ＭＳ Ｐ明朝"/>
        <family val="1"/>
        <charset val="128"/>
      </rPr>
      <t>※数日間にわたる場合は開始日を記入すること</t>
    </r>
    <rPh sb="0" eb="2">
      <t>セコウ</t>
    </rPh>
    <rPh sb="2" eb="3">
      <t>ニチ</t>
    </rPh>
    <rPh sb="15" eb="18">
      <t>カイシビ</t>
    </rPh>
    <phoneticPr fontId="4"/>
  </si>
  <si>
    <t>番号</t>
    <rPh sb="0" eb="2">
      <t>バンゴウ</t>
    </rPh>
    <phoneticPr fontId="4"/>
  </si>
  <si>
    <t>登録番号</t>
    <rPh sb="0" eb="2">
      <t>トウロク</t>
    </rPh>
    <rPh sb="2" eb="4">
      <t>バンゴウ</t>
    </rPh>
    <phoneticPr fontId="4"/>
  </si>
  <si>
    <t>メーカー名</t>
    <rPh sb="4" eb="5">
      <t>メイ</t>
    </rPh>
    <phoneticPr fontId="4"/>
  </si>
  <si>
    <t>製品名</t>
    <rPh sb="0" eb="3">
      <t>セイヒンメイ</t>
    </rPh>
    <phoneticPr fontId="4"/>
  </si>
  <si>
    <t>製品型番</t>
    <rPh sb="0" eb="4">
      <t>セイヒンカタバン</t>
    </rPh>
    <phoneticPr fontId="4"/>
  </si>
  <si>
    <t>断熱仕様</t>
    <rPh sb="0" eb="2">
      <t>ダンネツ</t>
    </rPh>
    <rPh sb="2" eb="4">
      <t>シヨウ</t>
    </rPh>
    <phoneticPr fontId="4"/>
  </si>
  <si>
    <t>数量</t>
    <rPh sb="0" eb="2">
      <t>スウリョウ</t>
    </rPh>
    <phoneticPr fontId="5"/>
  </si>
  <si>
    <r>
      <t xml:space="preserve">厚さ
</t>
    </r>
    <r>
      <rPr>
        <sz val="9"/>
        <color theme="1"/>
        <rFont val="ＭＳ Ｐ明朝"/>
        <family val="1"/>
        <charset val="128"/>
      </rPr>
      <t>（㎜）</t>
    </r>
    <rPh sb="0" eb="1">
      <t>アツ</t>
    </rPh>
    <phoneticPr fontId="5"/>
  </si>
  <si>
    <r>
      <t xml:space="preserve">施工面積
</t>
    </r>
    <r>
      <rPr>
        <sz val="9"/>
        <color theme="1"/>
        <rFont val="ＭＳ Ｐ明朝"/>
        <family val="1"/>
        <charset val="128"/>
      </rPr>
      <t>（㎡）</t>
    </r>
    <rPh sb="0" eb="2">
      <t>セコウ</t>
    </rPh>
    <rPh sb="2" eb="4">
      <t>メンセキ</t>
    </rPh>
    <phoneticPr fontId="4"/>
  </si>
  <si>
    <t>備考</t>
    <rPh sb="0" eb="2">
      <t>ビコウ</t>
    </rPh>
    <phoneticPr fontId="5"/>
  </si>
  <si>
    <t>W1①</t>
  </si>
  <si>
    <t>G00000000</t>
  </si>
  <si>
    <t>○○株式会社</t>
    <rPh sb="2" eb="6">
      <t>カブシキガイシャ</t>
    </rPh>
    <phoneticPr fontId="0"/>
  </si>
  <si>
    <t>△△△</t>
  </si>
  <si>
    <t>W2①</t>
  </si>
  <si>
    <t>W2②</t>
  </si>
  <si>
    <t>W1</t>
  </si>
  <si>
    <t>W00000000</t>
  </si>
  <si>
    <t>□□□</t>
  </si>
  <si>
    <t>外壁①</t>
    <rPh sb="0" eb="2">
      <t>ソトカベ</t>
    </rPh>
    <phoneticPr fontId="4"/>
  </si>
  <si>
    <t>AD1</t>
  </si>
  <si>
    <t>●●片開きドア　○○シリーズ</t>
    <rPh sb="2" eb="4">
      <t>カタビラ</t>
    </rPh>
    <phoneticPr fontId="0"/>
  </si>
  <si>
    <t>H20</t>
    <phoneticPr fontId="4"/>
  </si>
  <si>
    <t>K2</t>
    <phoneticPr fontId="4"/>
  </si>
  <si>
    <t>出　荷　証　明　書</t>
    <rPh sb="0" eb="1">
      <t>デ</t>
    </rPh>
    <rPh sb="2" eb="3">
      <t>ニ</t>
    </rPh>
    <rPh sb="4" eb="5">
      <t>ショウ</t>
    </rPh>
    <rPh sb="6" eb="7">
      <t>メイ</t>
    </rPh>
    <rPh sb="8" eb="9">
      <t>ショ</t>
    </rPh>
    <phoneticPr fontId="4"/>
  </si>
  <si>
    <t>[工事請負会社名]</t>
    <rPh sb="1" eb="3">
      <t>コウジ</t>
    </rPh>
    <rPh sb="3" eb="5">
      <t>ウケオイ</t>
    </rPh>
    <rPh sb="5" eb="7">
      <t>ガイシャ</t>
    </rPh>
    <rPh sb="7" eb="8">
      <t>メイ</t>
    </rPh>
    <phoneticPr fontId="4"/>
  </si>
  <si>
    <t>〇〇ハウス株式会社</t>
    <rPh sb="5" eb="9">
      <t>カブシキガイシャ</t>
    </rPh>
    <phoneticPr fontId="4"/>
  </si>
  <si>
    <t>[販売業者名]</t>
    <rPh sb="1" eb="3">
      <t>ハンバイ</t>
    </rPh>
    <rPh sb="3" eb="5">
      <t>ギョウシャ</t>
    </rPh>
    <rPh sb="4" eb="5">
      <t>コウギョウ</t>
    </rPh>
    <rPh sb="5" eb="6">
      <t>メイ</t>
    </rPh>
    <phoneticPr fontId="4"/>
  </si>
  <si>
    <t>〒000-0000　東京都南東京市××町7-8-10</t>
    <rPh sb="10" eb="13">
      <t>トウキョウト</t>
    </rPh>
    <rPh sb="13" eb="17">
      <t>ミナミトウキョウシ</t>
    </rPh>
    <rPh sb="19" eb="20">
      <t>チョウ</t>
    </rPh>
    <phoneticPr fontId="4"/>
  </si>
  <si>
    <t>有限会社●●硝子</t>
    <rPh sb="0" eb="4">
      <t>ユウゲンガイシャ</t>
    </rPh>
    <rPh sb="6" eb="8">
      <t>ガラス</t>
    </rPh>
    <phoneticPr fontId="4"/>
  </si>
  <si>
    <t>営業部・課長</t>
    <rPh sb="0" eb="3">
      <t>エイギョウブ</t>
    </rPh>
    <rPh sb="4" eb="6">
      <t>カチョウ</t>
    </rPh>
    <phoneticPr fontId="4"/>
  </si>
  <si>
    <t>立川　建夫</t>
    <rPh sb="0" eb="2">
      <t>タチカワ</t>
    </rPh>
    <rPh sb="3" eb="4">
      <t>タ</t>
    </rPh>
    <rPh sb="4" eb="5">
      <t>オット</t>
    </rPh>
    <phoneticPr fontId="4"/>
  </si>
  <si>
    <t>03-9999-0000</t>
    <phoneticPr fontId="4"/>
  </si>
  <si>
    <t>　下記のとおり出荷したことを証明いたします。</t>
    <rPh sb="1" eb="3">
      <t>カキ</t>
    </rPh>
    <rPh sb="7" eb="9">
      <t>シュッカ</t>
    </rPh>
    <rPh sb="14" eb="16">
      <t>ショウメイ</t>
    </rPh>
    <phoneticPr fontId="4"/>
  </si>
  <si>
    <t>新宿区　地球様邸</t>
    <rPh sb="0" eb="3">
      <t>シンジュクク</t>
    </rPh>
    <rPh sb="4" eb="8">
      <t>チキュウサマテイ</t>
    </rPh>
    <phoneticPr fontId="4"/>
  </si>
  <si>
    <t>物件住所（納入場所）</t>
    <rPh sb="5" eb="7">
      <t>ノウニュウ</t>
    </rPh>
    <rPh sb="7" eb="9">
      <t>バショ</t>
    </rPh>
    <phoneticPr fontId="4"/>
  </si>
  <si>
    <r>
      <t xml:space="preserve">出荷日
</t>
    </r>
    <r>
      <rPr>
        <sz val="11"/>
        <rFont val="ＭＳ Ｐ明朝"/>
        <family val="1"/>
        <charset val="128"/>
      </rPr>
      <t>※数日間にわたる場合は最初の出荷日を記入するこ</t>
    </r>
    <r>
      <rPr>
        <sz val="12"/>
        <rFont val="ＭＳ Ｐ明朝"/>
        <family val="1"/>
        <charset val="128"/>
      </rPr>
      <t>と</t>
    </r>
    <rPh sb="0" eb="2">
      <t>シュッカ</t>
    </rPh>
    <rPh sb="2" eb="3">
      <t>ニチ</t>
    </rPh>
    <rPh sb="5" eb="8">
      <t>スウジツカン</t>
    </rPh>
    <rPh sb="12" eb="14">
      <t>バアイ</t>
    </rPh>
    <rPh sb="15" eb="17">
      <t>サイショ</t>
    </rPh>
    <rPh sb="18" eb="21">
      <t>シュッカビ</t>
    </rPh>
    <rPh sb="22" eb="24">
      <t>キニュウ</t>
    </rPh>
    <phoneticPr fontId="4"/>
  </si>
  <si>
    <r>
      <t xml:space="preserve">出荷量
</t>
    </r>
    <r>
      <rPr>
        <sz val="9"/>
        <color theme="1"/>
        <rFont val="ＭＳ Ｐ明朝"/>
        <family val="1"/>
        <charset val="128"/>
      </rPr>
      <t>（㎡）</t>
    </r>
    <rPh sb="0" eb="2">
      <t>シュッカ</t>
    </rPh>
    <rPh sb="2" eb="3">
      <t>リョウ</t>
    </rPh>
    <phoneticPr fontId="4"/>
  </si>
  <si>
    <t>W1①</t>
    <phoneticPr fontId="4"/>
  </si>
  <si>
    <t>G00000000</t>
    <phoneticPr fontId="4"/>
  </si>
  <si>
    <t>○○株式会社</t>
    <rPh sb="2" eb="6">
      <t>カブシキガイシャ</t>
    </rPh>
    <phoneticPr fontId="4"/>
  </si>
  <si>
    <t>△△△</t>
    <phoneticPr fontId="4"/>
  </si>
  <si>
    <t>W2①</t>
    <phoneticPr fontId="4"/>
  </si>
  <si>
    <t>W2②</t>
    <phoneticPr fontId="4"/>
  </si>
  <si>
    <t>W1</t>
    <phoneticPr fontId="4"/>
  </si>
  <si>
    <t>W00000000</t>
    <phoneticPr fontId="4"/>
  </si>
  <si>
    <t>□</t>
    <phoneticPr fontId="4"/>
  </si>
  <si>
    <t>AD1</t>
    <phoneticPr fontId="4"/>
  </si>
  <si>
    <t>令和</t>
    <rPh sb="0" eb="2">
      <t>レイワ</t>
    </rPh>
    <phoneticPr fontId="4"/>
  </si>
  <si>
    <t>日</t>
    <phoneticPr fontId="4"/>
  </si>
  <si>
    <t>参考様式８（出荷証明書）</t>
    <rPh sb="0" eb="2">
      <t>サンコウ</t>
    </rPh>
    <rPh sb="2" eb="4">
      <t>ヨウシキ</t>
    </rPh>
    <rPh sb="6" eb="8">
      <t>シュッカ</t>
    </rPh>
    <rPh sb="8" eb="11">
      <t>ショウメイショ</t>
    </rPh>
    <phoneticPr fontId="4"/>
  </si>
  <si>
    <t>参考様式７（施工証明書）</t>
    <rPh sb="0" eb="2">
      <t>サンコウ</t>
    </rPh>
    <rPh sb="2" eb="4">
      <t>ヨウシキ</t>
    </rPh>
    <rPh sb="6" eb="8">
      <t>セコウ</t>
    </rPh>
    <rPh sb="8" eb="11">
      <t>ショウメイショ</t>
    </rPh>
    <phoneticPr fontId="4"/>
  </si>
  <si>
    <t>参考様式５（アンケート実施にあたり）</t>
    <rPh sb="0" eb="2">
      <t>サンコウ</t>
    </rPh>
    <rPh sb="2" eb="4">
      <t>ヨウシキ</t>
    </rPh>
    <rPh sb="11" eb="13">
      <t>ジッシ</t>
    </rPh>
    <phoneticPr fontId="9"/>
  </si>
  <si>
    <t>参考様式６（アンケート実施にあたり）</t>
    <rPh sb="0" eb="2">
      <t>サンコウ</t>
    </rPh>
    <rPh sb="2" eb="4">
      <t>ヨウシキ</t>
    </rPh>
    <rPh sb="11" eb="13">
      <t>ジッシ</t>
    </rPh>
    <phoneticPr fontId="9"/>
  </si>
  <si>
    <t>参考様式３　（助成対象住宅の写真）</t>
    <phoneticPr fontId="5"/>
  </si>
  <si>
    <t>個別クレジット契約による助成金に関する取決書</t>
    <rPh sb="12" eb="14">
      <t>ジョセイ</t>
    </rPh>
    <phoneticPr fontId="9"/>
  </si>
  <si>
    <t>申請者</t>
    <rPh sb="0" eb="3">
      <t>シンセイシャ</t>
    </rPh>
    <phoneticPr fontId="9"/>
  </si>
  <si>
    <t>〒</t>
    <phoneticPr fontId="9"/>
  </si>
  <si>
    <t>－</t>
    <phoneticPr fontId="5"/>
  </si>
  <si>
    <t>住所</t>
  </si>
  <si>
    <t>氏名</t>
  </si>
  <si>
    <t>記</t>
    <rPh sb="0" eb="1">
      <t>キ</t>
    </rPh>
    <phoneticPr fontId="9"/>
  </si>
  <si>
    <t>取扱クレジット会社名</t>
    <phoneticPr fontId="9"/>
  </si>
  <si>
    <t>助成事業変更内容明細書</t>
    <rPh sb="0" eb="2">
      <t>ジョセイ</t>
    </rPh>
    <rPh sb="2" eb="4">
      <t>ジギョウ</t>
    </rPh>
    <rPh sb="4" eb="6">
      <t>ヘンコウ</t>
    </rPh>
    <rPh sb="6" eb="8">
      <t>ナイヨウ</t>
    </rPh>
    <rPh sb="8" eb="10">
      <t>メイサイ</t>
    </rPh>
    <rPh sb="10" eb="11">
      <t>ショ</t>
    </rPh>
    <phoneticPr fontId="9"/>
  </si>
  <si>
    <t>変更に係る設備種別</t>
    <rPh sb="0" eb="2">
      <t>ヘンコウ</t>
    </rPh>
    <rPh sb="3" eb="4">
      <t>カカ</t>
    </rPh>
    <rPh sb="5" eb="7">
      <t>セツビ</t>
    </rPh>
    <rPh sb="7" eb="9">
      <t>シュベツ</t>
    </rPh>
    <phoneticPr fontId="5"/>
  </si>
  <si>
    <t>※該当するものに、チェック（✔ ）を入れてください。</t>
    <phoneticPr fontId="5"/>
  </si>
  <si>
    <t>　助成金交付申請予定額変更の有無</t>
    <rPh sb="11" eb="13">
      <t>ヘンコウ</t>
    </rPh>
    <rPh sb="14" eb="16">
      <t>ウム</t>
    </rPh>
    <phoneticPr fontId="5"/>
  </si>
  <si>
    <t>　　交付決定時と異なる（下記記載）</t>
    <rPh sb="2" eb="4">
      <t>コウフ</t>
    </rPh>
    <rPh sb="4" eb="6">
      <t>ケッテイ</t>
    </rPh>
    <rPh sb="6" eb="7">
      <t>ジ</t>
    </rPh>
    <rPh sb="8" eb="9">
      <t>コト</t>
    </rPh>
    <rPh sb="12" eb="13">
      <t>シタ</t>
    </rPh>
    <rPh sb="13" eb="14">
      <t>キ</t>
    </rPh>
    <rPh sb="14" eb="16">
      <t>キサイ</t>
    </rPh>
    <phoneticPr fontId="5"/>
  </si>
  <si>
    <t>　変更後の交付申請予定額</t>
    <rPh sb="1" eb="4">
      <t>ヘンコウゴ</t>
    </rPh>
    <rPh sb="5" eb="12">
      <t>コウフシンセイヨテイガク</t>
    </rPh>
    <phoneticPr fontId="5"/>
  </si>
  <si>
    <t>※変更がある場合のみ記入して下さい</t>
    <phoneticPr fontId="5"/>
  </si>
  <si>
    <t>高断熱窓</t>
    <rPh sb="0" eb="3">
      <t>コウダンネツ</t>
    </rPh>
    <rPh sb="3" eb="4">
      <t>マド</t>
    </rPh>
    <phoneticPr fontId="9"/>
  </si>
  <si>
    <t>円（税抜）</t>
    <rPh sb="0" eb="1">
      <t>エン</t>
    </rPh>
    <rPh sb="2" eb="4">
      <t>ゼイヌ</t>
    </rPh>
    <phoneticPr fontId="5"/>
  </si>
  <si>
    <t>高断熱ドア</t>
    <rPh sb="0" eb="1">
      <t>コウ</t>
    </rPh>
    <rPh sb="1" eb="2">
      <t>ダン</t>
    </rPh>
    <rPh sb="2" eb="3">
      <t>ネツ</t>
    </rPh>
    <phoneticPr fontId="9"/>
  </si>
  <si>
    <t>申請する住戸数変更の有無</t>
    <rPh sb="0" eb="2">
      <t>シンセイ</t>
    </rPh>
    <rPh sb="4" eb="5">
      <t>ス</t>
    </rPh>
    <rPh sb="5" eb="7">
      <t>トスウ</t>
    </rPh>
    <rPh sb="7" eb="9">
      <t>ヘンコウ</t>
    </rPh>
    <rPh sb="10" eb="12">
      <t>ウム</t>
    </rPh>
    <phoneticPr fontId="5"/>
  </si>
  <si>
    <t>　変更後の申請する住戸数</t>
    <rPh sb="1" eb="4">
      <t>ヘンコウゴ</t>
    </rPh>
    <rPh sb="5" eb="7">
      <t>シンセイ</t>
    </rPh>
    <rPh sb="9" eb="10">
      <t>ス</t>
    </rPh>
    <rPh sb="10" eb="11">
      <t>ト</t>
    </rPh>
    <rPh sb="11" eb="12">
      <t>スウ</t>
    </rPh>
    <phoneticPr fontId="5"/>
  </si>
  <si>
    <t>戸</t>
    <rPh sb="0" eb="1">
      <t>ト</t>
    </rPh>
    <phoneticPr fontId="5"/>
  </si>
  <si>
    <t>申請時の内容</t>
    <phoneticPr fontId="5"/>
  </si>
  <si>
    <t>変更後の内容</t>
    <rPh sb="0" eb="2">
      <t>ヘンコウ</t>
    </rPh>
    <rPh sb="2" eb="3">
      <t>ゴ</t>
    </rPh>
    <rPh sb="4" eb="6">
      <t>ナイヨウ</t>
    </rPh>
    <phoneticPr fontId="5"/>
  </si>
  <si>
    <t>変更の理由</t>
    <phoneticPr fontId="5"/>
  </si>
  <si>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5"/>
  </si>
  <si>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9"/>
  </si>
  <si>
    <t>賃貸住宅における省エネ化・再エネ導入促進事業</t>
    <phoneticPr fontId="9"/>
  </si>
  <si>
    <t>賃貸住宅における省エネ化・再エネ導入促進事業</t>
    <phoneticPr fontId="4"/>
  </si>
  <si>
    <t>賃貸住宅における省エネ化・再エネ導入促進事業</t>
    <rPh sb="0" eb="2">
      <t>チンタイ</t>
    </rPh>
    <rPh sb="2" eb="4">
      <t>ジュウタク</t>
    </rPh>
    <rPh sb="8" eb="9">
      <t>ショウ</t>
    </rPh>
    <rPh sb="11" eb="12">
      <t>カ</t>
    </rPh>
    <rPh sb="13" eb="14">
      <t>サイ</t>
    </rPh>
    <rPh sb="16" eb="18">
      <t>ドウニュウ</t>
    </rPh>
    <rPh sb="18" eb="20">
      <t>ソクシン</t>
    </rPh>
    <rPh sb="20" eb="22">
      <t>ジギョウ</t>
    </rPh>
    <phoneticPr fontId="4"/>
  </si>
  <si>
    <t>賃貸住宅における省エネ化・再エネ導入促進事業</t>
    <phoneticPr fontId="5"/>
  </si>
  <si>
    <t>参考様式９（助成事業変更内容明細書）</t>
    <rPh sb="6" eb="10">
      <t>ジョセイジギョウ</t>
    </rPh>
    <rPh sb="10" eb="12">
      <t>ヘンコウ</t>
    </rPh>
    <rPh sb="12" eb="14">
      <t>ナイヨウ</t>
    </rPh>
    <rPh sb="14" eb="17">
      <t>メイサイショ</t>
    </rPh>
    <phoneticPr fontId="5"/>
  </si>
  <si>
    <t>参考様式４（クレジット取決書）</t>
    <rPh sb="0" eb="2">
      <t>サンコウ</t>
    </rPh>
    <rPh sb="2" eb="4">
      <t>ヨウシキ</t>
    </rPh>
    <rPh sb="11" eb="13">
      <t>トリキ</t>
    </rPh>
    <rPh sb="13" eb="14">
      <t>ショ</t>
    </rPh>
    <phoneticPr fontId="9"/>
  </si>
  <si>
    <t>第１/2号
様式</t>
    <rPh sb="0" eb="1">
      <t>ダイ</t>
    </rPh>
    <rPh sb="4" eb="5">
      <t>ゴウ</t>
    </rPh>
    <rPh sb="6" eb="8">
      <t>ヨウシキ</t>
    </rPh>
    <phoneticPr fontId="9"/>
  </si>
  <si>
    <t>【住宅所有者】第３号使用
【リース事業者】第４号使用</t>
    <rPh sb="1" eb="3">
      <t>ジュウタク</t>
    </rPh>
    <rPh sb="3" eb="6">
      <t>ショユウシャ</t>
    </rPh>
    <rPh sb="7" eb="8">
      <t>ダイ</t>
    </rPh>
    <rPh sb="9" eb="10">
      <t>ゴウ</t>
    </rPh>
    <rPh sb="10" eb="12">
      <t>シヨウ</t>
    </rPh>
    <rPh sb="17" eb="20">
      <t>ジギョウシャ</t>
    </rPh>
    <rPh sb="21" eb="22">
      <t>ダイ</t>
    </rPh>
    <rPh sb="23" eb="24">
      <t>ゴウ</t>
    </rPh>
    <rPh sb="24" eb="26">
      <t>シヨウ</t>
    </rPh>
    <phoneticPr fontId="9"/>
  </si>
  <si>
    <t>第３/４号
様式</t>
    <rPh sb="0" eb="1">
      <t>ダイ</t>
    </rPh>
    <rPh sb="4" eb="5">
      <t>ゴウ</t>
    </rPh>
    <rPh sb="6" eb="8">
      <t>ヨウシキ</t>
    </rPh>
    <phoneticPr fontId="9"/>
  </si>
  <si>
    <t>【個人・法人】第１号使用
【リース】第２号使用</t>
    <rPh sb="10" eb="12">
      <t>シヨウ</t>
    </rPh>
    <rPh sb="21" eb="23">
      <t>シヨウ</t>
    </rPh>
    <phoneticPr fontId="9"/>
  </si>
  <si>
    <t>参考様式５</t>
    <rPh sb="0" eb="2">
      <t>サンコウ</t>
    </rPh>
    <rPh sb="2" eb="4">
      <t>ヨウシキ</t>
    </rPh>
    <phoneticPr fontId="5"/>
  </si>
  <si>
    <t>参考様式６</t>
    <rPh sb="0" eb="2">
      <t>サンコウ</t>
    </rPh>
    <rPh sb="2" eb="4">
      <t>ヨウシキ</t>
    </rPh>
    <phoneticPr fontId="9"/>
  </si>
  <si>
    <t>アンケート実施についての同意書</t>
    <phoneticPr fontId="5"/>
  </si>
  <si>
    <t>新たに入居者がいる場合</t>
    <rPh sb="0" eb="1">
      <t>アラ</t>
    </rPh>
    <rPh sb="3" eb="6">
      <t>ニュウキョシャ</t>
    </rPh>
    <rPh sb="9" eb="11">
      <t>バアイ</t>
    </rPh>
    <phoneticPr fontId="5"/>
  </si>
  <si>
    <t>断熱材</t>
    <rPh sb="0" eb="3">
      <t>ダンネツザイ</t>
    </rPh>
    <phoneticPr fontId="9"/>
  </si>
  <si>
    <t>天井</t>
    <rPh sb="0" eb="2">
      <t>テンジョウ</t>
    </rPh>
    <phoneticPr fontId="4"/>
  </si>
  <si>
    <t>床</t>
    <rPh sb="0" eb="1">
      <t>ユカ</t>
    </rPh>
    <phoneticPr fontId="4"/>
  </si>
  <si>
    <t>現況図面作成</t>
    <rPh sb="0" eb="4">
      <t>ゲンキョウズメン</t>
    </rPh>
    <rPh sb="4" eb="6">
      <t>サクセイ</t>
    </rPh>
    <phoneticPr fontId="4"/>
  </si>
  <si>
    <t>現況図面作成</t>
    <rPh sb="0" eb="4">
      <t>ゲンキョウズメン</t>
    </rPh>
    <rPh sb="4" eb="6">
      <t>サクセイ</t>
    </rPh>
    <phoneticPr fontId="9"/>
  </si>
  <si>
    <t>省エネ診断</t>
    <rPh sb="0" eb="1">
      <t>ショウ</t>
    </rPh>
    <rPh sb="3" eb="5">
      <t>シンダン</t>
    </rPh>
    <phoneticPr fontId="9"/>
  </si>
  <si>
    <t>外壁</t>
    <rPh sb="0" eb="1">
      <t>ソト</t>
    </rPh>
    <rPh sb="1" eb="2">
      <t>カベ</t>
    </rPh>
    <phoneticPr fontId="4"/>
  </si>
  <si>
    <t>改修前</t>
    <phoneticPr fontId="4"/>
  </si>
  <si>
    <t>改修後</t>
    <phoneticPr fontId="4"/>
  </si>
  <si>
    <t>１　変更に係る助成対象設備の種別　</t>
    <phoneticPr fontId="9"/>
  </si>
  <si>
    <t>２　助成金交付申請予定額の変更　</t>
    <phoneticPr fontId="5"/>
  </si>
  <si>
    <t>３　申請する住戸数の変更　</t>
    <phoneticPr fontId="5"/>
  </si>
  <si>
    <t>円</t>
    <rPh sb="0" eb="1">
      <t>エン</t>
    </rPh>
    <phoneticPr fontId="5"/>
  </si>
  <si>
    <t>参考様式１（費用総括表）</t>
    <rPh sb="6" eb="8">
      <t>ヒヨウ</t>
    </rPh>
    <rPh sb="8" eb="11">
      <t>ソウカツヒョウ</t>
    </rPh>
    <phoneticPr fontId="5"/>
  </si>
  <si>
    <t>　ガラス交換</t>
    <phoneticPr fontId="5"/>
  </si>
  <si>
    <t>ドア</t>
    <phoneticPr fontId="5"/>
  </si>
  <si>
    <t>　ドアの設置</t>
    <rPh sb="4" eb="6">
      <t>セッチ</t>
    </rPh>
    <phoneticPr fontId="5"/>
  </si>
  <si>
    <t>※千円未満切り捨て。</t>
    <rPh sb="1" eb="3">
      <t>センエン</t>
    </rPh>
    <rPh sb="3" eb="5">
      <t>ミマン</t>
    </rPh>
    <rPh sb="5" eb="6">
      <t>キ</t>
    </rPh>
    <rPh sb="7" eb="8">
      <t>ス</t>
    </rPh>
    <phoneticPr fontId="5"/>
  </si>
  <si>
    <t>　</t>
    <phoneticPr fontId="5"/>
  </si>
  <si>
    <t>【助成金上限額】</t>
    <rPh sb="1" eb="4">
      <t>ジョセイキン</t>
    </rPh>
    <rPh sb="4" eb="7">
      <t>ジョウゲンガク</t>
    </rPh>
    <phoneticPr fontId="5"/>
  </si>
  <si>
    <t>参考様式２（費用明細書）</t>
    <phoneticPr fontId="5"/>
  </si>
  <si>
    <t>（注２）　窓番号、ガラス番号、ドア番号は平面図との整合性をとり記入すること。（ただし、カバー工法・外窓・内窓の場合、ガラス番号の記入は不要。）</t>
    <rPh sb="1" eb="2">
      <t>チュウ</t>
    </rPh>
    <rPh sb="5" eb="6">
      <t>マド</t>
    </rPh>
    <rPh sb="6" eb="8">
      <t>バンゴウ</t>
    </rPh>
    <rPh sb="12" eb="14">
      <t>バンゴウ</t>
    </rPh>
    <rPh sb="17" eb="19">
      <t>バンゴウ</t>
    </rPh>
    <rPh sb="20" eb="23">
      <t>ヘイメンズ</t>
    </rPh>
    <rPh sb="25" eb="28">
      <t>セイゴウセイ</t>
    </rPh>
    <rPh sb="31" eb="33">
      <t>キニュウ</t>
    </rPh>
    <rPh sb="46" eb="48">
      <t>コウホウ</t>
    </rPh>
    <rPh sb="49" eb="50">
      <t>ソト</t>
    </rPh>
    <rPh sb="50" eb="51">
      <t>マド</t>
    </rPh>
    <rPh sb="52" eb="53">
      <t>ウチ</t>
    </rPh>
    <rPh sb="53" eb="54">
      <t>マド</t>
    </rPh>
    <rPh sb="55" eb="57">
      <t>バアイ</t>
    </rPh>
    <rPh sb="61" eb="63">
      <t>バンゴウ</t>
    </rPh>
    <rPh sb="64" eb="66">
      <t>キニュウ</t>
    </rPh>
    <rPh sb="67" eb="69">
      <t>フヨウ</t>
    </rPh>
    <phoneticPr fontId="9"/>
  </si>
  <si>
    <t>※該当する工法を記入する</t>
    <rPh sb="1" eb="3">
      <t>ガイトウ</t>
    </rPh>
    <rPh sb="5" eb="7">
      <t>コウホウ</t>
    </rPh>
    <rPh sb="8" eb="10">
      <t>キニュウ</t>
    </rPh>
    <phoneticPr fontId="9"/>
  </si>
  <si>
    <t>費目</t>
    <rPh sb="0" eb="2">
      <t>ヒモク</t>
    </rPh>
    <phoneticPr fontId="9"/>
  </si>
  <si>
    <t>メーカー名</t>
    <rPh sb="4" eb="5">
      <t>メイ</t>
    </rPh>
    <phoneticPr fontId="5"/>
  </si>
  <si>
    <t>製品名</t>
    <rPh sb="0" eb="3">
      <t>セイヒンメイ</t>
    </rPh>
    <phoneticPr fontId="5"/>
  </si>
  <si>
    <t>単価（円）</t>
    <rPh sb="0" eb="2">
      <t>タンカ</t>
    </rPh>
    <rPh sb="3" eb="4">
      <t>エン</t>
    </rPh>
    <phoneticPr fontId="9"/>
  </si>
  <si>
    <t>金額(円）［税抜］</t>
    <phoneticPr fontId="5"/>
  </si>
  <si>
    <t>（注１）　各工法ごとに税抜で費用明細書を作成すること。（工事費を工法ごとに分けていない場合は、按分等を行い調整すること。）</t>
    <rPh sb="1" eb="2">
      <t>チュウ</t>
    </rPh>
    <rPh sb="5" eb="6">
      <t>カク</t>
    </rPh>
    <rPh sb="6" eb="8">
      <t>コウホウ</t>
    </rPh>
    <rPh sb="11" eb="13">
      <t>ゼイヌキ</t>
    </rPh>
    <rPh sb="14" eb="16">
      <t>ヒヨウ</t>
    </rPh>
    <rPh sb="16" eb="19">
      <t>メイサイショ</t>
    </rPh>
    <rPh sb="20" eb="22">
      <t>サクセイ</t>
    </rPh>
    <rPh sb="28" eb="31">
      <t>コウジヒ</t>
    </rPh>
    <rPh sb="32" eb="34">
      <t>コウホウ</t>
    </rPh>
    <rPh sb="37" eb="38">
      <t>ワ</t>
    </rPh>
    <rPh sb="43" eb="45">
      <t>バアイ</t>
    </rPh>
    <rPh sb="47" eb="49">
      <t>アンブン</t>
    </rPh>
    <rPh sb="49" eb="50">
      <t>ナド</t>
    </rPh>
    <rPh sb="51" eb="52">
      <t>オコナ</t>
    </rPh>
    <rPh sb="53" eb="55">
      <t>チョウセイ</t>
    </rPh>
    <phoneticPr fontId="9"/>
  </si>
  <si>
    <t>合計</t>
    <rPh sb="0" eb="2">
      <t>ゴウケイ</t>
    </rPh>
    <phoneticPr fontId="5"/>
  </si>
  <si>
    <t>住戸タイプ</t>
    <rPh sb="0" eb="2">
      <t>ジュウコ</t>
    </rPh>
    <phoneticPr fontId="9"/>
  </si>
  <si>
    <t>単住戸当たりの金額</t>
    <rPh sb="3" eb="4">
      <t>ア</t>
    </rPh>
    <rPh sb="7" eb="9">
      <t>キンガク</t>
    </rPh>
    <phoneticPr fontId="5"/>
  </si>
  <si>
    <t>助成対象経費</t>
    <rPh sb="0" eb="2">
      <t>ジョセイ</t>
    </rPh>
    <rPh sb="2" eb="4">
      <t>タイショウ</t>
    </rPh>
    <rPh sb="4" eb="6">
      <t>ケイヒ</t>
    </rPh>
    <phoneticPr fontId="5"/>
  </si>
  <si>
    <t>ガラス交換</t>
    <phoneticPr fontId="5"/>
  </si>
  <si>
    <t>カバー工法</t>
    <phoneticPr fontId="5"/>
  </si>
  <si>
    <t>建具交換</t>
    <phoneticPr fontId="5"/>
  </si>
  <si>
    <t>外窓の交換</t>
    <phoneticPr fontId="5"/>
  </si>
  <si>
    <t>内窓の取付</t>
    <phoneticPr fontId="5"/>
  </si>
  <si>
    <t>ドアの設置</t>
    <phoneticPr fontId="5"/>
  </si>
  <si>
    <t>住戸タイプごとの金額</t>
    <rPh sb="0" eb="2">
      <t>ジュウコ</t>
    </rPh>
    <rPh sb="8" eb="10">
      <t>キンガク</t>
    </rPh>
    <phoneticPr fontId="5"/>
  </si>
  <si>
    <t>助成対象経費の合計［税抜］　（H）</t>
    <phoneticPr fontId="5"/>
  </si>
  <si>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9"/>
  </si>
  <si>
    <t>改修工法</t>
    <rPh sb="0" eb="2">
      <t>カイシュウ</t>
    </rPh>
    <rPh sb="2" eb="4">
      <t>コウホウ</t>
    </rPh>
    <phoneticPr fontId="5"/>
  </si>
  <si>
    <t>住戸タイプ</t>
    <rPh sb="0" eb="2">
      <t>ジュウコ</t>
    </rPh>
    <phoneticPr fontId="5"/>
  </si>
  <si>
    <t>↓</t>
    <phoneticPr fontId="5"/>
  </si>
  <si>
    <t>材料費　【税抜】</t>
    <rPh sb="0" eb="3">
      <t>ザイリョウヒ</t>
    </rPh>
    <rPh sb="5" eb="7">
      <t>ゼ</t>
    </rPh>
    <phoneticPr fontId="9"/>
  </si>
  <si>
    <t>登録番号</t>
    <rPh sb="0" eb="2">
      <t>トウロク</t>
    </rPh>
    <rPh sb="2" eb="4">
      <t>バンゴウ</t>
    </rPh>
    <phoneticPr fontId="5"/>
  </si>
  <si>
    <t>材料単価（円）</t>
    <rPh sb="0" eb="2">
      <t>ザイリョウ</t>
    </rPh>
    <rPh sb="2" eb="4">
      <t>タンカ</t>
    </rPh>
    <rPh sb="5" eb="6">
      <t>エン</t>
    </rPh>
    <phoneticPr fontId="9"/>
  </si>
  <si>
    <t>数量</t>
    <rPh sb="0" eb="2">
      <t>スウリョウ</t>
    </rPh>
    <phoneticPr fontId="9"/>
  </si>
  <si>
    <t>金額（円）</t>
    <rPh sb="0" eb="2">
      <t>キンガク</t>
    </rPh>
    <rPh sb="3" eb="4">
      <t>エン</t>
    </rPh>
    <phoneticPr fontId="9"/>
  </si>
  <si>
    <t>住戸タイプ別　小計</t>
    <rPh sb="0" eb="2">
      <t>ジュウコ</t>
    </rPh>
    <rPh sb="5" eb="6">
      <t>ベツ</t>
    </rPh>
    <rPh sb="7" eb="9">
      <t>ショウケイ</t>
    </rPh>
    <phoneticPr fontId="9"/>
  </si>
  <si>
    <t>住戸タイプ別助成対象経費合計【税抜】</t>
    <rPh sb="0" eb="1">
      <t>ス</t>
    </rPh>
    <rPh sb="1" eb="2">
      <t>ト</t>
    </rPh>
    <rPh sb="5" eb="6">
      <t>ベツ</t>
    </rPh>
    <rPh sb="6" eb="8">
      <t>ジョセイ</t>
    </rPh>
    <rPh sb="8" eb="10">
      <t>タイショウ</t>
    </rPh>
    <rPh sb="10" eb="12">
      <t>ケイヒ</t>
    </rPh>
    <rPh sb="12" eb="14">
      <t>ゴウケイ</t>
    </rPh>
    <rPh sb="15" eb="17">
      <t>ゼイヌ</t>
    </rPh>
    <phoneticPr fontId="5"/>
  </si>
  <si>
    <t>申請者は、助成金を受給した際に、当該助成を個別クレジット契約に基づく債務の弁済金にあてるものとします。</t>
    <phoneticPr fontId="9"/>
  </si>
  <si>
    <t>【集合（全体）】</t>
    <rPh sb="1" eb="3">
      <t>シュウゴウ</t>
    </rPh>
    <rPh sb="4" eb="6">
      <t>ゼンタイ</t>
    </rPh>
    <phoneticPr fontId="9"/>
  </si>
  <si>
    <t>窓改修住戸数</t>
    <rPh sb="0" eb="1">
      <t>マド</t>
    </rPh>
    <rPh sb="1" eb="3">
      <t>カイシュウ</t>
    </rPh>
    <rPh sb="3" eb="5">
      <t>ジュウコ</t>
    </rPh>
    <rPh sb="5" eb="6">
      <t>スウ</t>
    </rPh>
    <phoneticPr fontId="5"/>
  </si>
  <si>
    <t>ドア改修住戸数</t>
    <rPh sb="2" eb="4">
      <t>カイシュウ</t>
    </rPh>
    <rPh sb="4" eb="6">
      <t>ジュウコ</t>
    </rPh>
    <rPh sb="6" eb="7">
      <t>スウ</t>
    </rPh>
    <phoneticPr fontId="5"/>
  </si>
  <si>
    <t>断熱材改修住戸数</t>
    <rPh sb="0" eb="3">
      <t>ダンネツザイ</t>
    </rPh>
    <rPh sb="3" eb="5">
      <t>カイシュウ</t>
    </rPh>
    <rPh sb="5" eb="7">
      <t>ジュウコ</t>
    </rPh>
    <rPh sb="7" eb="8">
      <t>スウ</t>
    </rPh>
    <phoneticPr fontId="5"/>
  </si>
  <si>
    <t>断熱材の設置</t>
    <rPh sb="0" eb="3">
      <t>ダンネツザイ</t>
    </rPh>
    <phoneticPr fontId="5"/>
  </si>
  <si>
    <t>※内容を確認し、チェックをしてください</t>
    <rPh sb="1" eb="3">
      <t>ナイヨウ</t>
    </rPh>
    <rPh sb="4" eb="6">
      <t>カクニン</t>
    </rPh>
    <phoneticPr fontId="4"/>
  </si>
  <si>
    <t>　費用明細書に、網戸・シャッター・処分費等の助成対象外費が含まれていないことを約諾します。</t>
    <rPh sb="1" eb="6">
      <t>ヒヨウメイサイショ</t>
    </rPh>
    <rPh sb="8" eb="10">
      <t>アミド</t>
    </rPh>
    <rPh sb="17" eb="20">
      <t>ショブンヒ</t>
    </rPh>
    <rPh sb="20" eb="21">
      <t>トウ</t>
    </rPh>
    <rPh sb="22" eb="28">
      <t>ジョセイタイショウガイヒ</t>
    </rPh>
    <rPh sb="29" eb="30">
      <t>フク</t>
    </rPh>
    <phoneticPr fontId="4"/>
  </si>
  <si>
    <t>※↓窓・ガラス・断熱材のみ記入</t>
    <rPh sb="8" eb="11">
      <t>ダンネツザイ</t>
    </rPh>
    <phoneticPr fontId="5"/>
  </si>
  <si>
    <t>※↓断熱材設置時は「熱伝導率・厚み」の記入</t>
    <rPh sb="2" eb="5">
      <t>ダンネツザイ</t>
    </rPh>
    <rPh sb="5" eb="7">
      <t>セッチ</t>
    </rPh>
    <rPh sb="7" eb="8">
      <t>トキ</t>
    </rPh>
    <rPh sb="10" eb="11">
      <t>ネツ</t>
    </rPh>
    <rPh sb="11" eb="14">
      <t>デンドウリツ</t>
    </rPh>
    <rPh sb="15" eb="16">
      <t>アツ</t>
    </rPh>
    <rPh sb="19" eb="21">
      <t>キニュウ</t>
    </rPh>
    <phoneticPr fontId="9"/>
  </si>
  <si>
    <t>窓・ガラス・ドア・断熱材番号</t>
    <rPh sb="0" eb="1">
      <t>マド</t>
    </rPh>
    <rPh sb="9" eb="12">
      <t>ダンネツザイ</t>
    </rPh>
    <rPh sb="12" eb="14">
      <t>バンゴウ</t>
    </rPh>
    <phoneticPr fontId="9"/>
  </si>
  <si>
    <t>熱伝導率
（λ値）</t>
  </si>
  <si>
    <t>厚み
(mm)</t>
  </si>
  <si>
    <t>熱抵抗値
（R値）</t>
  </si>
  <si>
    <t>単価（円）</t>
    <phoneticPr fontId="5"/>
  </si>
  <si>
    <t>　申請者は、公益財団法人東京都環境公社（以下、公社という。）が交付する賃貸住宅における省エネ化・再エネ導入促進事業助成金に申請する一連の工事（材料費・工事費含む。）並びに省エネ診断等を、下記個別信用購入あっせん関係受領契約（以下、個別クレジット契約という。）により購入し、助成金申請を行う場合、次に定める事項を公社と約し、遵守するものとします。</t>
    <rPh sb="1" eb="4">
      <t>シンセイシャ</t>
    </rPh>
    <rPh sb="6" eb="8">
      <t>コウエキ</t>
    </rPh>
    <rPh sb="8" eb="10">
      <t>ザイダン</t>
    </rPh>
    <rPh sb="10" eb="12">
      <t>ホウジン</t>
    </rPh>
    <rPh sb="12" eb="15">
      <t>トウキョウト</t>
    </rPh>
    <rPh sb="15" eb="17">
      <t>カンキョウ</t>
    </rPh>
    <rPh sb="17" eb="19">
      <t>コウシャ</t>
    </rPh>
    <rPh sb="20" eb="22">
      <t>イカ</t>
    </rPh>
    <rPh sb="23" eb="25">
      <t>コウシャ</t>
    </rPh>
    <rPh sb="61" eb="63">
      <t>シンセイ</t>
    </rPh>
    <rPh sb="65" eb="67">
      <t>イチレン</t>
    </rPh>
    <rPh sb="68" eb="70">
      <t>コウジ</t>
    </rPh>
    <rPh sb="71" eb="74">
      <t>ザイリョウヒ</t>
    </rPh>
    <rPh sb="75" eb="78">
      <t>コウジヒ</t>
    </rPh>
    <rPh sb="78" eb="79">
      <t>フク</t>
    </rPh>
    <rPh sb="82" eb="83">
      <t>ナラ</t>
    </rPh>
    <rPh sb="85" eb="86">
      <t>ショウ</t>
    </rPh>
    <rPh sb="132" eb="134">
      <t>コウニュウ</t>
    </rPh>
    <rPh sb="136" eb="138">
      <t>ジョセイ</t>
    </rPh>
    <rPh sb="155" eb="157">
      <t>コウシャ</t>
    </rPh>
    <phoneticPr fontId="9"/>
  </si>
  <si>
    <t>助成対象費計</t>
    <rPh sb="0" eb="2">
      <t>ジョセイ</t>
    </rPh>
    <rPh sb="2" eb="4">
      <t>タイショウ</t>
    </rPh>
    <rPh sb="4" eb="5">
      <t>ヒ</t>
    </rPh>
    <rPh sb="5" eb="6">
      <t>ケイ</t>
    </rPh>
    <phoneticPr fontId="9"/>
  </si>
  <si>
    <t>（注２）金額を種別ごとに分けていない場合は、按分等を行い調整すること。</t>
    <rPh sb="1" eb="2">
      <t>チュウ</t>
    </rPh>
    <rPh sb="4" eb="6">
      <t>キンガク</t>
    </rPh>
    <rPh sb="7" eb="9">
      <t>シュベツ</t>
    </rPh>
    <rPh sb="12" eb="13">
      <t>ワ</t>
    </rPh>
    <rPh sb="18" eb="20">
      <t>バアイ</t>
    </rPh>
    <rPh sb="22" eb="24">
      <t>アンブン</t>
    </rPh>
    <rPh sb="24" eb="25">
      <t>トウ</t>
    </rPh>
    <rPh sb="26" eb="27">
      <t>オコナ</t>
    </rPh>
    <rPh sb="28" eb="30">
      <t>チョウセイ</t>
    </rPh>
    <phoneticPr fontId="9"/>
  </si>
  <si>
    <t>種別</t>
    <rPh sb="0" eb="2">
      <t>シュベツ</t>
    </rPh>
    <phoneticPr fontId="4"/>
  </si>
  <si>
    <t>参考様式２（費用明細書_省エネ診断等）</t>
    <rPh sb="12" eb="13">
      <t>ショウ</t>
    </rPh>
    <rPh sb="15" eb="17">
      <t>シンダン</t>
    </rPh>
    <rPh sb="17" eb="18">
      <t>トウ</t>
    </rPh>
    <phoneticPr fontId="5"/>
  </si>
  <si>
    <t>&lt;改修前&gt;</t>
    <rPh sb="1" eb="3">
      <t>カイシュウ</t>
    </rPh>
    <rPh sb="3" eb="4">
      <t>マエ</t>
    </rPh>
    <phoneticPr fontId="9"/>
  </si>
  <si>
    <t>&lt;改修後&gt;</t>
    <rPh sb="1" eb="3">
      <t>カイシュウ</t>
    </rPh>
    <rPh sb="3" eb="4">
      <t>ゴ</t>
    </rPh>
    <phoneticPr fontId="9"/>
  </si>
  <si>
    <t>現況図面作成住戸数</t>
    <rPh sb="0" eb="6">
      <t>ゲンキョウズメンサクセイ</t>
    </rPh>
    <rPh sb="6" eb="8">
      <t>ジュウコ</t>
    </rPh>
    <rPh sb="8" eb="9">
      <t>スウ</t>
    </rPh>
    <phoneticPr fontId="5"/>
  </si>
  <si>
    <t>助成対象経費の合計［税抜］　（E）　（A）＋（B）+（C）+（D）</t>
    <phoneticPr fontId="5"/>
  </si>
  <si>
    <t>単住戸別　
仮算定助成金交付予定額</t>
    <phoneticPr fontId="5"/>
  </si>
  <si>
    <t>助成率の計算
※1000円未満切り捨て</t>
    <phoneticPr fontId="5"/>
  </si>
  <si>
    <t>【現況図面作成】　（D'''）　</t>
    <rPh sb="1" eb="3">
      <t>ゲンキョウ</t>
    </rPh>
    <rPh sb="3" eb="5">
      <t>ズメン</t>
    </rPh>
    <rPh sb="5" eb="7">
      <t>サクセイ</t>
    </rPh>
    <phoneticPr fontId="5"/>
  </si>
  <si>
    <t>【断熱材】　　　　　（D''）　（（C）×2/3）</t>
    <rPh sb="1" eb="4">
      <t>ダンネツザイ</t>
    </rPh>
    <phoneticPr fontId="5"/>
  </si>
  <si>
    <t>【ドア】　　　　　　　（D'）　（（B）×2/3）</t>
    <phoneticPr fontId="5"/>
  </si>
  <si>
    <t>【窓】　　　　　　　　（D）　（（A）×2/3）</t>
    <rPh sb="1" eb="2">
      <t>マド</t>
    </rPh>
    <phoneticPr fontId="5"/>
  </si>
  <si>
    <t>【断熱材】　　　　　 （E''） （（D''）と上限額60万円のいずれか低い方。）</t>
    <rPh sb="1" eb="4">
      <t>ダンネツザイ</t>
    </rPh>
    <phoneticPr fontId="5"/>
  </si>
  <si>
    <t>【ドア】　   　　　　　（E'）　（（D'）と上限額27万円のいずれか低い方。）</t>
    <phoneticPr fontId="5"/>
  </si>
  <si>
    <t>【窓】　　　　　　　   （E）　（（D）と上限額30万円のいずれか低い方。）</t>
    <phoneticPr fontId="5"/>
  </si>
  <si>
    <t>【断熱材】　           仮算定助成金交付予定額（F''） 　（（E''）×住戸数）</t>
    <rPh sb="1" eb="4">
      <t>ダンネツザイ</t>
    </rPh>
    <phoneticPr fontId="5"/>
  </si>
  <si>
    <t>【窓】　                 仮算定助成金交付予定額（F）　   （（E）×住戸数）</t>
    <rPh sb="1" eb="2">
      <t>マド</t>
    </rPh>
    <phoneticPr fontId="5"/>
  </si>
  <si>
    <t>【ドア】　               仮算定助成金交付予定額（F'）　  （（E'）×住戸数）</t>
    <phoneticPr fontId="5"/>
  </si>
  <si>
    <t>【現況図面作成】　（E'''） （（D'''）と上限額10万円のいずれか低い方。）</t>
    <rPh sb="1" eb="3">
      <t>ゲンキョウ</t>
    </rPh>
    <rPh sb="3" eb="5">
      <t>ズメン</t>
    </rPh>
    <rPh sb="5" eb="7">
      <t>サクセイ</t>
    </rPh>
    <phoneticPr fontId="5"/>
  </si>
  <si>
    <t>工事内・図面作成費</t>
    <rPh sb="0" eb="2">
      <t>コウジ</t>
    </rPh>
    <rPh sb="2" eb="3">
      <t>ナイ</t>
    </rPh>
    <rPh sb="4" eb="8">
      <t>ズメンサクセイ</t>
    </rPh>
    <rPh sb="8" eb="9">
      <t>ヒ</t>
    </rPh>
    <phoneticPr fontId="9"/>
  </si>
  <si>
    <t>工事費・図面作成費　【税抜】</t>
    <rPh sb="0" eb="3">
      <t>コウジヒ</t>
    </rPh>
    <rPh sb="4" eb="8">
      <t>ズメンサクセイ</t>
    </rPh>
    <rPh sb="8" eb="9">
      <t>ヒ</t>
    </rPh>
    <rPh sb="11" eb="13">
      <t>ゼイヌ</t>
    </rPh>
    <phoneticPr fontId="9"/>
  </si>
  <si>
    <t>【現況図面作成】  （D）</t>
    <phoneticPr fontId="5"/>
  </si>
  <si>
    <t>【現況図面作成】　 仮算定助成金交付予定額（F'''）　（（E'''）×住戸数）</t>
    <phoneticPr fontId="5"/>
  </si>
  <si>
    <t>仮算定助成金交付予定額（G）　　（（F）+（F'）+（F'’）+（F'''））</t>
    <rPh sb="0" eb="1">
      <t>カリ</t>
    </rPh>
    <rPh sb="1" eb="3">
      <t>サンテイ</t>
    </rPh>
    <rPh sb="3" eb="6">
      <t>ジョセイキン</t>
    </rPh>
    <rPh sb="6" eb="8">
      <t>コウフ</t>
    </rPh>
    <rPh sb="8" eb="10">
      <t>ヨテイ</t>
    </rPh>
    <rPh sb="10" eb="11">
      <t>ガク</t>
    </rPh>
    <phoneticPr fontId="9"/>
  </si>
  <si>
    <r>
      <t>（A)助成対象合計金額［税抜］　</t>
    </r>
    <r>
      <rPr>
        <sz val="12"/>
        <rFont val="ＭＳ Ｐ明朝"/>
        <family val="1"/>
        <charset val="128"/>
      </rPr>
      <t>※助成対象経費と上限額120万円のいずれか低い方</t>
    </r>
    <rPh sb="3" eb="5">
      <t>ジョセイ</t>
    </rPh>
    <rPh sb="5" eb="7">
      <t>タイショウ</t>
    </rPh>
    <rPh sb="7" eb="9">
      <t>ゴウケイ</t>
    </rPh>
    <rPh sb="9" eb="11">
      <t>キンガク</t>
    </rPh>
    <rPh sb="12" eb="13">
      <t>ゼイ</t>
    </rPh>
    <rPh sb="13" eb="14">
      <t>ヌ</t>
    </rPh>
    <rPh sb="17" eb="21">
      <t>ジョセイタイショウ</t>
    </rPh>
    <rPh sb="21" eb="23">
      <t>ケイヒ</t>
    </rPh>
    <rPh sb="24" eb="26">
      <t>ジョウゲン</t>
    </rPh>
    <rPh sb="26" eb="27">
      <t>ガク</t>
    </rPh>
    <rPh sb="30" eb="31">
      <t>マン</t>
    </rPh>
    <rPh sb="31" eb="32">
      <t>エン</t>
    </rPh>
    <phoneticPr fontId="9"/>
  </si>
  <si>
    <t>※（A)助成対象合計金額を「費用総括表」の該当する設備に転記してください。</t>
    <rPh sb="25" eb="27">
      <t>セツビ</t>
    </rPh>
    <phoneticPr fontId="5"/>
  </si>
  <si>
    <t>（注１）税抜で費用明細書を作成すること。</t>
    <rPh sb="1" eb="2">
      <t>チュウ</t>
    </rPh>
    <rPh sb="4" eb="6">
      <t>ゼイヌキ</t>
    </rPh>
    <rPh sb="7" eb="9">
      <t>ヒヨウ</t>
    </rPh>
    <rPh sb="9" eb="12">
      <t>メイサイショ</t>
    </rPh>
    <rPh sb="13" eb="15">
      <t>サクセイ</t>
    </rPh>
    <phoneticPr fontId="9"/>
  </si>
  <si>
    <t>窓・ガラス</t>
  </si>
  <si>
    <t>改修工法</t>
    <phoneticPr fontId="4"/>
  </si>
  <si>
    <t>　カバー工法</t>
    <phoneticPr fontId="5"/>
  </si>
  <si>
    <t>　建具交換</t>
    <phoneticPr fontId="5"/>
  </si>
  <si>
    <t>　外窓の交換</t>
    <phoneticPr fontId="5"/>
  </si>
  <si>
    <t>　内窓の取付</t>
    <phoneticPr fontId="5"/>
  </si>
  <si>
    <t>高断熱窓　助成対象経費</t>
    <rPh sb="0" eb="3">
      <t>コウダンネツ</t>
    </rPh>
    <rPh sb="3" eb="4">
      <t>マド</t>
    </rPh>
    <rPh sb="5" eb="7">
      <t>ジョセイ</t>
    </rPh>
    <rPh sb="7" eb="9">
      <t>タイショウ</t>
    </rPh>
    <rPh sb="9" eb="11">
      <t>ケイヒ</t>
    </rPh>
    <phoneticPr fontId="9"/>
  </si>
  <si>
    <t>ドア</t>
  </si>
  <si>
    <t>高断熱ドア　助成対象経費</t>
    <rPh sb="0" eb="3">
      <t>コウダンネツ</t>
    </rPh>
    <rPh sb="6" eb="8">
      <t>ジョセイ</t>
    </rPh>
    <rPh sb="8" eb="10">
      <t>タイショウ</t>
    </rPh>
    <rPh sb="10" eb="12">
      <t>ケイヒ</t>
    </rPh>
    <phoneticPr fontId="9"/>
  </si>
  <si>
    <t>断熱材</t>
    <rPh sb="0" eb="3">
      <t>ダンネツザイ</t>
    </rPh>
    <phoneticPr fontId="4"/>
  </si>
  <si>
    <t>　断熱材の設置</t>
    <rPh sb="1" eb="4">
      <t>ダンネツザイ</t>
    </rPh>
    <rPh sb="5" eb="7">
      <t>セッチ</t>
    </rPh>
    <phoneticPr fontId="5"/>
  </si>
  <si>
    <t>断熱材　助成対象経費</t>
    <rPh sb="0" eb="3">
      <t>ダンネツザイ</t>
    </rPh>
    <rPh sb="4" eb="6">
      <t>ジョセイ</t>
    </rPh>
    <rPh sb="6" eb="8">
      <t>タイショウ</t>
    </rPh>
    <rPh sb="8" eb="10">
      <t>ケイヒ</t>
    </rPh>
    <phoneticPr fontId="9"/>
  </si>
  <si>
    <t>助成対象経費合計</t>
    <rPh sb="0" eb="2">
      <t>ジョセイ</t>
    </rPh>
    <rPh sb="2" eb="4">
      <t>タイショウ</t>
    </rPh>
    <rPh sb="4" eb="6">
      <t>ケイヒ</t>
    </rPh>
    <rPh sb="6" eb="7">
      <t>ゴウ</t>
    </rPh>
    <rPh sb="7" eb="8">
      <t>ケイ</t>
    </rPh>
    <phoneticPr fontId="9"/>
  </si>
  <si>
    <t>国・区市町村・民間事業者等からの補助金の申請</t>
    <rPh sb="0" eb="1">
      <t>クニ</t>
    </rPh>
    <rPh sb="2" eb="3">
      <t>ク</t>
    </rPh>
    <rPh sb="3" eb="6">
      <t>シチョウソン</t>
    </rPh>
    <rPh sb="7" eb="12">
      <t>ミンカンジギョウシャ</t>
    </rPh>
    <rPh sb="12" eb="13">
      <t>ナド</t>
    </rPh>
    <rPh sb="16" eb="19">
      <t>ホジョキン</t>
    </rPh>
    <rPh sb="20" eb="22">
      <t>シンセイ</t>
    </rPh>
    <phoneticPr fontId="5"/>
  </si>
  <si>
    <t>実施団体名</t>
    <phoneticPr fontId="5"/>
  </si>
  <si>
    <t>事業名</t>
    <phoneticPr fontId="5"/>
  </si>
  <si>
    <t>窓</t>
    <rPh sb="0" eb="1">
      <t>マド</t>
    </rPh>
    <phoneticPr fontId="5"/>
  </si>
  <si>
    <t>断熱材</t>
    <rPh sb="0" eb="3">
      <t>ダンネツザイ</t>
    </rPh>
    <phoneticPr fontId="5"/>
  </si>
  <si>
    <t>円</t>
    <phoneticPr fontId="4"/>
  </si>
  <si>
    <t>高断熱窓</t>
    <phoneticPr fontId="4"/>
  </si>
  <si>
    <t>高断熱ドア</t>
    <phoneticPr fontId="4"/>
  </si>
  <si>
    <t>【助成金申請金額】</t>
    <phoneticPr fontId="5"/>
  </si>
  <si>
    <t>高断熱窓</t>
  </si>
  <si>
    <t>高断熱ドア</t>
  </si>
  <si>
    <t>助成金申請金額　合計</t>
    <rPh sb="8" eb="10">
      <t>ゴウケイ</t>
    </rPh>
    <phoneticPr fontId="5"/>
  </si>
  <si>
    <t>省エネ
診断等</t>
    <rPh sb="0" eb="1">
      <t>ショウ</t>
    </rPh>
    <rPh sb="4" eb="7">
      <t>シンダントウ</t>
    </rPh>
    <phoneticPr fontId="4"/>
  </si>
  <si>
    <t>　改修前</t>
    <rPh sb="1" eb="4">
      <t>カイシュウマエ</t>
    </rPh>
    <phoneticPr fontId="5"/>
  </si>
  <si>
    <t>　改修後</t>
    <rPh sb="1" eb="4">
      <t>カイシュウゴ</t>
    </rPh>
    <phoneticPr fontId="5"/>
  </si>
  <si>
    <t>　現況図面作成</t>
    <rPh sb="1" eb="7">
      <t>ゲンキョウズメンサクセイ</t>
    </rPh>
    <phoneticPr fontId="5"/>
  </si>
  <si>
    <t>仮算定上限額①（A）×2/3</t>
    <phoneticPr fontId="5"/>
  </si>
  <si>
    <t>省エネ診断等　助成対象経費</t>
    <rPh sb="7" eb="9">
      <t>ジョセイ</t>
    </rPh>
    <rPh sb="9" eb="11">
      <t>タイショウ</t>
    </rPh>
    <rPh sb="11" eb="13">
      <t>ケイヒ</t>
    </rPh>
    <phoneticPr fontId="9"/>
  </si>
  <si>
    <t>現況図面作成　助成対象経費</t>
    <rPh sb="0" eb="6">
      <t>ゲンキョウズメンサクセイ</t>
    </rPh>
    <rPh sb="7" eb="9">
      <t>ジョセイ</t>
    </rPh>
    <rPh sb="9" eb="11">
      <t>タイショウ</t>
    </rPh>
    <rPh sb="11" eb="13">
      <t>ケイヒ</t>
    </rPh>
    <phoneticPr fontId="9"/>
  </si>
  <si>
    <t>診断等</t>
    <rPh sb="0" eb="3">
      <t>シンダントウ</t>
    </rPh>
    <phoneticPr fontId="5"/>
  </si>
  <si>
    <t>図面</t>
    <rPh sb="0" eb="2">
      <t>ズメン</t>
    </rPh>
    <phoneticPr fontId="5"/>
  </si>
  <si>
    <r>
      <t>【助成対象経費（工法ごと内訳）】　</t>
    </r>
    <r>
      <rPr>
        <b/>
        <sz val="12"/>
        <color rgb="FFFF0000"/>
        <rFont val="ＭＳ Ｐ明朝"/>
        <family val="1"/>
        <charset val="128"/>
      </rPr>
      <t>※助成対象経費に消費税を含めないこと。</t>
    </r>
    <rPh sb="1" eb="3">
      <t>ジョセイ</t>
    </rPh>
    <rPh sb="3" eb="5">
      <t>タイショウ</t>
    </rPh>
    <rPh sb="5" eb="7">
      <t>ケイヒ</t>
    </rPh>
    <rPh sb="8" eb="10">
      <t>コウホウ</t>
    </rPh>
    <rPh sb="12" eb="14">
      <t>ウチワケ</t>
    </rPh>
    <rPh sb="18" eb="20">
      <t>ジョセイ</t>
    </rPh>
    <rPh sb="20" eb="22">
      <t>タイショウ</t>
    </rPh>
    <rPh sb="22" eb="24">
      <t>ケイヒ</t>
    </rPh>
    <rPh sb="25" eb="28">
      <t>ショウヒゼイ</t>
    </rPh>
    <rPh sb="29" eb="30">
      <t>フク</t>
    </rPh>
    <phoneticPr fontId="9"/>
  </si>
  <si>
    <r>
      <t>助成対象金額（A）</t>
    </r>
    <r>
      <rPr>
        <sz val="12"/>
        <color rgb="FFFF0000"/>
        <rFont val="ＭＳ Ｐ明朝"/>
        <family val="1"/>
        <charset val="128"/>
      </rPr>
      <t>[税抜］</t>
    </r>
    <rPh sb="0" eb="6">
      <t>ジョセイタイショウキンガク</t>
    </rPh>
    <rPh sb="10" eb="12">
      <t>ゼイヌ</t>
    </rPh>
    <phoneticPr fontId="4"/>
  </si>
  <si>
    <r>
      <t>【他の助成金への申請状況】　</t>
    </r>
    <r>
      <rPr>
        <b/>
        <sz val="12"/>
        <color rgb="FFFF0000"/>
        <rFont val="ＭＳ Ｐ明朝"/>
        <family val="1"/>
        <charset val="128"/>
      </rPr>
      <t>※都と重複する金額を記入すること</t>
    </r>
    <rPh sb="1" eb="2">
      <t>タ</t>
    </rPh>
    <rPh sb="3" eb="6">
      <t>ジョセイキン</t>
    </rPh>
    <rPh sb="8" eb="10">
      <t>シンセイ</t>
    </rPh>
    <rPh sb="10" eb="12">
      <t>ジョウキョウ</t>
    </rPh>
    <rPh sb="15" eb="16">
      <t>ト</t>
    </rPh>
    <rPh sb="17" eb="19">
      <t>ジュウフク</t>
    </rPh>
    <rPh sb="21" eb="23">
      <t>キンガク</t>
    </rPh>
    <rPh sb="24" eb="26">
      <t>キニュウ</t>
    </rPh>
    <phoneticPr fontId="5"/>
  </si>
  <si>
    <t>省エネ診断等</t>
    <rPh sb="0" eb="1">
      <t>ショウ</t>
    </rPh>
    <rPh sb="3" eb="5">
      <t>シンダン</t>
    </rPh>
    <rPh sb="5" eb="6">
      <t>トウ</t>
    </rPh>
    <phoneticPr fontId="4"/>
  </si>
  <si>
    <t>現況図面作成</t>
    <rPh sb="0" eb="6">
      <t>ゲンキョウズメンサクセイ</t>
    </rPh>
    <phoneticPr fontId="4"/>
  </si>
  <si>
    <t>仮算定助成金交付予定額(F) ③　</t>
    <phoneticPr fontId="4"/>
  </si>
  <si>
    <t>仮算定助成金交付予定額(F) 　③</t>
    <phoneticPr fontId="4"/>
  </si>
  <si>
    <r>
      <t xml:space="preserve">助成金申請金額
</t>
    </r>
    <r>
      <rPr>
        <b/>
        <sz val="9"/>
        <color theme="1"/>
        <rFont val="ＭＳ Ｐ明朝"/>
        <family val="1"/>
        <charset val="128"/>
      </rPr>
      <t>（①②③のうち小さい額）</t>
    </r>
    <phoneticPr fontId="5"/>
  </si>
  <si>
    <t>図面
作成</t>
    <rPh sb="0" eb="2">
      <t>ズメン</t>
    </rPh>
    <rPh sb="3" eb="5">
      <t>サクセイ</t>
    </rPh>
    <phoneticPr fontId="4"/>
  </si>
  <si>
    <r>
      <t xml:space="preserve">助成金申請金額
</t>
    </r>
    <r>
      <rPr>
        <b/>
        <sz val="9"/>
        <color theme="1"/>
        <rFont val="ＭＳ Ｐ明朝"/>
        <family val="1"/>
        <charset val="128"/>
      </rPr>
      <t>（①③のうち小さい額）</t>
    </r>
    <phoneticPr fontId="5"/>
  </si>
  <si>
    <t>費用明細書【省エネ化】（窓・ドア・断熱材・現況図面作成）</t>
    <rPh sb="0" eb="2">
      <t>ヒヨウ</t>
    </rPh>
    <rPh sb="2" eb="5">
      <t>メイサイショ</t>
    </rPh>
    <rPh sb="6" eb="7">
      <t>ショウ</t>
    </rPh>
    <rPh sb="9" eb="10">
      <t>カ</t>
    </rPh>
    <rPh sb="12" eb="13">
      <t>マド</t>
    </rPh>
    <rPh sb="17" eb="20">
      <t>ダンネツザイ</t>
    </rPh>
    <rPh sb="21" eb="27">
      <t>ゲンキョウズメンサクセイ</t>
    </rPh>
    <phoneticPr fontId="9"/>
  </si>
  <si>
    <t>【窓】　合計　　　　（Ａ）</t>
    <rPh sb="1" eb="2">
      <t>マド</t>
    </rPh>
    <phoneticPr fontId="5"/>
  </si>
  <si>
    <t>【ドアの設置】　　　（B）</t>
    <phoneticPr fontId="5"/>
  </si>
  <si>
    <t>【断熱材の設置】　（C）</t>
    <rPh sb="1" eb="4">
      <t>ダンネツザイ</t>
    </rPh>
    <phoneticPr fontId="5"/>
  </si>
  <si>
    <t>住戸の申請状況表</t>
    <phoneticPr fontId="4"/>
  </si>
  <si>
    <t>省エネ改修</t>
    <rPh sb="0" eb="1">
      <t>ショウ</t>
    </rPh>
    <rPh sb="3" eb="5">
      <t>カイシュウ</t>
    </rPh>
    <phoneticPr fontId="5"/>
  </si>
  <si>
    <t>変更なし</t>
    <rPh sb="0" eb="2">
      <t>ヘンコウ</t>
    </rPh>
    <phoneticPr fontId="5"/>
  </si>
  <si>
    <t>記載日</t>
    <rPh sb="0" eb="3">
      <t>キサイビ</t>
    </rPh>
    <phoneticPr fontId="4"/>
  </si>
  <si>
    <t>住戸の申請状況表</t>
    <rPh sb="0" eb="2">
      <t>ジュウコ</t>
    </rPh>
    <rPh sb="3" eb="5">
      <t>シンセイ</t>
    </rPh>
    <rPh sb="5" eb="7">
      <t>ジョウキョウ</t>
    </rPh>
    <rPh sb="7" eb="8">
      <t>ヒョウ</t>
    </rPh>
    <phoneticPr fontId="9"/>
  </si>
  <si>
    <t>部屋番号</t>
  </si>
  <si>
    <t>申請状況</t>
  </si>
  <si>
    <t>同意書</t>
  </si>
  <si>
    <t>改修事業者の変更の有無</t>
    <rPh sb="0" eb="2">
      <t>カイシュウ</t>
    </rPh>
    <rPh sb="2" eb="5">
      <t>ジギョウシャ</t>
    </rPh>
    <rPh sb="6" eb="8">
      <t>ヘンコウ</t>
    </rPh>
    <rPh sb="9" eb="11">
      <t>ウム</t>
    </rPh>
    <phoneticPr fontId="5"/>
  </si>
  <si>
    <t>　　交付決定時と異なる（5に記載）</t>
    <rPh sb="2" eb="4">
      <t>コウフ</t>
    </rPh>
    <rPh sb="4" eb="6">
      <t>ケッテイ</t>
    </rPh>
    <rPh sb="6" eb="7">
      <t>ジ</t>
    </rPh>
    <rPh sb="8" eb="9">
      <t>コト</t>
    </rPh>
    <rPh sb="14" eb="16">
      <t>キサイ</t>
    </rPh>
    <phoneticPr fontId="5"/>
  </si>
  <si>
    <t>診断等事業者の変更の有無</t>
    <rPh sb="0" eb="3">
      <t>シンダントウ</t>
    </rPh>
    <rPh sb="3" eb="6">
      <t>ジギョウシャ</t>
    </rPh>
    <rPh sb="7" eb="9">
      <t>ヘンコウ</t>
    </rPh>
    <rPh sb="10" eb="12">
      <t>ウム</t>
    </rPh>
    <phoneticPr fontId="5"/>
  </si>
  <si>
    <t>５　内容の変更・理由　</t>
    <phoneticPr fontId="9"/>
  </si>
  <si>
    <t>４　事業者の変更</t>
    <phoneticPr fontId="9"/>
  </si>
  <si>
    <t>対象住宅の全景写真</t>
    <rPh sb="0" eb="2">
      <t>タイショウ</t>
    </rPh>
    <rPh sb="2" eb="4">
      <t>ジュウタク</t>
    </rPh>
    <rPh sb="5" eb="7">
      <t>ゼンケイ</t>
    </rPh>
    <rPh sb="7" eb="9">
      <t>シャシン</t>
    </rPh>
    <phoneticPr fontId="5"/>
  </si>
  <si>
    <t>完了（助成金振込）</t>
  </si>
  <si>
    <t>現在の
入居状況</t>
  </si>
  <si>
    <t>未回収</t>
  </si>
  <si>
    <t>回収済み</t>
  </si>
  <si>
    <t>公社に提出済み</t>
  </si>
  <si>
    <t>入居あり（改修前）</t>
  </si>
  <si>
    <t>交付申請中</t>
  </si>
  <si>
    <t>入居あり（改修後）</t>
  </si>
  <si>
    <t>改修完了
年月</t>
    <rPh sb="0" eb="2">
      <t>カイシュウ</t>
    </rPh>
    <rPh sb="2" eb="4">
      <t>カンリョウ</t>
    </rPh>
    <rPh sb="5" eb="7">
      <t>ネンゲツ</t>
    </rPh>
    <phoneticPr fontId="4"/>
  </si>
  <si>
    <t>No</t>
    <phoneticPr fontId="4"/>
  </si>
  <si>
    <t>交付申請
年月</t>
    <phoneticPr fontId="4"/>
  </si>
  <si>
    <r>
      <t xml:space="preserve">アンケート
</t>
    </r>
    <r>
      <rPr>
        <sz val="8"/>
        <color theme="1"/>
        <rFont val="HGSｺﾞｼｯｸM"/>
        <family val="3"/>
        <charset val="128"/>
      </rPr>
      <t>（改修前に入居済みの場合）</t>
    </r>
    <phoneticPr fontId="4"/>
  </si>
  <si>
    <t>1年後
アンケート
提出時期</t>
    <phoneticPr fontId="4"/>
  </si>
  <si>
    <t>1年後
アンケート</t>
    <phoneticPr fontId="4"/>
  </si>
  <si>
    <t>日</t>
    <rPh sb="0" eb="1">
      <t>ヒ</t>
    </rPh>
    <phoneticPr fontId="4"/>
  </si>
  <si>
    <t>月</t>
    <rPh sb="0" eb="1">
      <t>ガツ</t>
    </rPh>
    <phoneticPr fontId="4"/>
  </si>
  <si>
    <t>年</t>
    <rPh sb="0" eb="1">
      <t>ネン</t>
    </rPh>
    <phoneticPr fontId="4"/>
  </si>
  <si>
    <t>申請者名</t>
    <rPh sb="0" eb="2">
      <t>シンセイ</t>
    </rPh>
    <rPh sb="2" eb="3">
      <t>シャ</t>
    </rPh>
    <rPh sb="3" eb="4">
      <t>メイ</t>
    </rPh>
    <phoneticPr fontId="4"/>
  </si>
  <si>
    <t>対象住宅住所</t>
    <rPh sb="0" eb="4">
      <t>タイショウジュウタク</t>
    </rPh>
    <rPh sb="4" eb="6">
      <t>ジュウショ</t>
    </rPh>
    <phoneticPr fontId="4"/>
  </si>
  <si>
    <t>参考様式11（住戸の申請状況表）</t>
    <rPh sb="0" eb="2">
      <t>サンコウ</t>
    </rPh>
    <rPh sb="2" eb="4">
      <t>ヨウシキ</t>
    </rPh>
    <phoneticPr fontId="9"/>
  </si>
  <si>
    <t>例</t>
    <rPh sb="0" eb="1">
      <t>レイ</t>
    </rPh>
    <phoneticPr fontId="4"/>
  </si>
  <si>
    <r>
      <t xml:space="preserve">入居年月
</t>
    </r>
    <r>
      <rPr>
        <sz val="8"/>
        <color theme="1"/>
        <rFont val="ＭＳ Ｐ明朝"/>
        <family val="1"/>
        <charset val="128"/>
      </rPr>
      <t>（改修後に
入居の場合）</t>
    </r>
    <rPh sb="8" eb="9">
      <t>アト</t>
    </rPh>
    <phoneticPr fontId="4"/>
  </si>
  <si>
    <t>参考様式11</t>
    <rPh sb="0" eb="2">
      <t>サンコウ</t>
    </rPh>
    <rPh sb="2" eb="4">
      <t>ヨウシキ</t>
    </rPh>
    <phoneticPr fontId="5"/>
  </si>
  <si>
    <t>助成対象住宅の全住戸を同時に申請しない場合に限る。</t>
    <phoneticPr fontId="4"/>
  </si>
  <si>
    <t>住戸の申請状況表</t>
    <phoneticPr fontId="5"/>
  </si>
  <si>
    <t>助成対象住宅の全住戸を同時に申請しない場合に限る。</t>
    <phoneticPr fontId="9"/>
  </si>
  <si>
    <t>事業者登録番号</t>
    <rPh sb="0" eb="3">
      <t>ジギョウシャ</t>
    </rPh>
    <rPh sb="3" eb="7">
      <t>トウロクバンゴウ</t>
    </rPh>
    <phoneticPr fontId="4"/>
  </si>
  <si>
    <t>東京都南東京市××町7-8-9</t>
    <rPh sb="0" eb="3">
      <t>トウキョウト</t>
    </rPh>
    <rPh sb="3" eb="4">
      <t>ミナミ</t>
    </rPh>
    <rPh sb="4" eb="7">
      <t>トウキョウシ</t>
    </rPh>
    <rPh sb="9" eb="10">
      <t>チョウ</t>
    </rPh>
    <phoneticPr fontId="0"/>
  </si>
  <si>
    <r>
      <t>交付決定番号</t>
    </r>
    <r>
      <rPr>
        <b/>
        <sz val="9"/>
        <color theme="1"/>
        <rFont val="ＭＳ Ｐゴシック"/>
        <family val="3"/>
        <charset val="128"/>
      </rPr>
      <t>（交付申請時は不要）</t>
    </r>
    <rPh sb="0" eb="2">
      <t>コウフ</t>
    </rPh>
    <rPh sb="2" eb="4">
      <t>ケッテイ</t>
    </rPh>
    <rPh sb="4" eb="6">
      <t>バンゴウ</t>
    </rPh>
    <rPh sb="7" eb="9">
      <t>コウフ</t>
    </rPh>
    <rPh sb="9" eb="12">
      <t>シンセイジ</t>
    </rPh>
    <rPh sb="13" eb="15">
      <t>フヨウ</t>
    </rPh>
    <phoneticPr fontId="4"/>
  </si>
  <si>
    <t>補助金等交付額（B）</t>
    <rPh sb="0" eb="3">
      <t>ホジョキン</t>
    </rPh>
    <rPh sb="3" eb="4">
      <t>トウ</t>
    </rPh>
    <rPh sb="4" eb="6">
      <t>コウフ</t>
    </rPh>
    <rPh sb="6" eb="7">
      <t>ガク</t>
    </rPh>
    <phoneticPr fontId="5"/>
  </si>
  <si>
    <t>仮算定上限額② （A）-（B）</t>
    <phoneticPr fontId="5"/>
  </si>
  <si>
    <t>仮算定上限額①（A）-（B）</t>
    <phoneticPr fontId="5"/>
  </si>
  <si>
    <t>手続代行者・
共同申請者名</t>
    <rPh sb="0" eb="2">
      <t>テツヅキ</t>
    </rPh>
    <rPh sb="2" eb="5">
      <t>ダイコウシャ</t>
    </rPh>
    <phoneticPr fontId="9"/>
  </si>
  <si>
    <t>交付決定番号</t>
    <rPh sb="0" eb="4">
      <t>コウフケッテイ</t>
    </rPh>
    <rPh sb="4" eb="6">
      <t>バンゴウ</t>
    </rPh>
    <phoneticPr fontId="9"/>
  </si>
  <si>
    <t>（注２）申請１件分の金額を記載すること。</t>
    <rPh sb="1" eb="2">
      <t>チュウ</t>
    </rPh>
    <rPh sb="4" eb="6">
      <t>シンセイ</t>
    </rPh>
    <rPh sb="7" eb="8">
      <t>ケン</t>
    </rPh>
    <rPh sb="8" eb="9">
      <t>ブン</t>
    </rPh>
    <rPh sb="10" eb="12">
      <t>キンガク</t>
    </rPh>
    <rPh sb="13" eb="15">
      <t>キサイ</t>
    </rPh>
    <phoneticPr fontId="9"/>
  </si>
  <si>
    <t>提出時期</t>
    <rPh sb="0" eb="2">
      <t>テイシュツ</t>
    </rPh>
    <rPh sb="2" eb="4">
      <t>ジキ</t>
    </rPh>
    <phoneticPr fontId="4"/>
  </si>
  <si>
    <t>入居者がいる場合</t>
    <rPh sb="0" eb="3">
      <t>ニュウキョシャ</t>
    </rPh>
    <rPh sb="6" eb="8">
      <t>バアイ</t>
    </rPh>
    <phoneticPr fontId="4"/>
  </si>
  <si>
    <t>省エネ性能表示を行っている不動産広告</t>
    <rPh sb="16" eb="18">
      <t>コウコク</t>
    </rPh>
    <phoneticPr fontId="5"/>
  </si>
  <si>
    <t>参考様式10　（省エネ性能ラベル）</t>
    <rPh sb="8" eb="9">
      <t>ショウ</t>
    </rPh>
    <rPh sb="11" eb="13">
      <t>セイノウ</t>
    </rPh>
    <phoneticPr fontId="5"/>
  </si>
  <si>
    <t>省エネ性能ラベル・評価書
もしくは
省エネ性能表示の掲載を行っている
不動産広告を
貼り付けてください。</t>
    <rPh sb="18" eb="19">
      <t>ショウ</t>
    </rPh>
    <rPh sb="21" eb="23">
      <t>セイノウ</t>
    </rPh>
    <rPh sb="23" eb="25">
      <t>ヒョウジ</t>
    </rPh>
    <rPh sb="26" eb="28">
      <t>ケイサイ</t>
    </rPh>
    <rPh sb="29" eb="30">
      <t>オコナ</t>
    </rPh>
    <rPh sb="35" eb="38">
      <t>フドウサン</t>
    </rPh>
    <rPh sb="38" eb="40">
      <t>コウコク</t>
    </rPh>
    <rPh sb="42" eb="43">
      <t>ハ</t>
    </rPh>
    <rPh sb="44" eb="45">
      <t>ツ</t>
    </rPh>
    <phoneticPr fontId="5"/>
  </si>
  <si>
    <t>省エネ性能ラベル・省エネ性能表示の掲載を行っている不動産広告</t>
    <rPh sb="9" eb="10">
      <t>ショウ</t>
    </rPh>
    <rPh sb="12" eb="14">
      <t>セイノウ</t>
    </rPh>
    <rPh sb="14" eb="16">
      <t>ヒョウジ</t>
    </rPh>
    <rPh sb="17" eb="19">
      <t>ケイサイ</t>
    </rPh>
    <rPh sb="20" eb="21">
      <t>オコナ</t>
    </rPh>
    <rPh sb="25" eb="28">
      <t>フドウサン</t>
    </rPh>
    <rPh sb="28" eb="30">
      <t>コウコク</t>
    </rPh>
    <phoneticPr fontId="5"/>
  </si>
  <si>
    <r>
      <t>以下のルールに沿ったものを提出してください。
　</t>
    </r>
    <r>
      <rPr>
        <sz val="11"/>
        <color rgb="FFFF0000"/>
        <rFont val="ＭＳ Ｐ明朝"/>
        <family val="1"/>
        <charset val="128"/>
      </rPr>
      <t>※ルール沿っていれば様式は問いません。</t>
    </r>
    <r>
      <rPr>
        <sz val="11"/>
        <color theme="1"/>
        <rFont val="ＭＳ Ｐ明朝"/>
        <family val="1"/>
        <charset val="128"/>
      </rPr>
      <t xml:space="preserve">
・自己評価若しくは第三者評価によって発行された省エネ性能ラベル・評価書を貼り付けてください。
・住戸の入居者を募集する際の不動産広告を貼り付けてください。
・縦横比は変更しないこと。
・複数住戸の場合、複数枚にわかれても可。
・住戸番号（部屋番号）がわかるように記載してください。</t>
    </r>
    <rPh sb="13" eb="15">
      <t>テイシュツ</t>
    </rPh>
    <rPh sb="28" eb="29">
      <t>ソ</t>
    </rPh>
    <rPh sb="34" eb="36">
      <t>ヨウシキ</t>
    </rPh>
    <rPh sb="37" eb="38">
      <t>ト</t>
    </rPh>
    <rPh sb="49" eb="50">
      <t>モ</t>
    </rPh>
    <rPh sb="62" eb="64">
      <t>ハッコウ</t>
    </rPh>
    <rPh sb="80" eb="81">
      <t>ハ</t>
    </rPh>
    <rPh sb="82" eb="83">
      <t>ツ</t>
    </rPh>
    <rPh sb="92" eb="94">
      <t>ジュウコ</t>
    </rPh>
    <rPh sb="158" eb="160">
      <t>ジュウコ</t>
    </rPh>
    <rPh sb="160" eb="162">
      <t>バンゴウ</t>
    </rPh>
    <rPh sb="163" eb="165">
      <t>ヘヤ</t>
    </rPh>
    <rPh sb="165" eb="167">
      <t>バンゴウ</t>
    </rPh>
    <rPh sb="175" eb="177">
      <t>キサイ</t>
    </rPh>
    <phoneticPr fontId="5"/>
  </si>
  <si>
    <t>省エネ性能ラベル・評価書</t>
    <rPh sb="9" eb="12">
      <t>ヒョウカショ</t>
    </rPh>
    <phoneticPr fontId="5"/>
  </si>
  <si>
    <t>経済産業省・環境省</t>
    <phoneticPr fontId="4"/>
  </si>
  <si>
    <t>環境省</t>
    <rPh sb="0" eb="3">
      <t>カンキョウショウ</t>
    </rPh>
    <phoneticPr fontId="4"/>
  </si>
  <si>
    <t>国土交通省</t>
    <rPh sb="0" eb="5">
      <t>コクドコウツウショウ</t>
    </rPh>
    <phoneticPr fontId="4"/>
  </si>
  <si>
    <t>先進的窓リノベ</t>
    <rPh sb="0" eb="3">
      <t>センシンテキ</t>
    </rPh>
    <rPh sb="3" eb="4">
      <t>マド</t>
    </rPh>
    <phoneticPr fontId="4"/>
  </si>
  <si>
    <t>断熱リフォーム</t>
    <rPh sb="0" eb="2">
      <t>ダンネツ</t>
    </rPh>
    <phoneticPr fontId="4"/>
  </si>
  <si>
    <t>子育てエコホーム</t>
    <rPh sb="0" eb="2">
      <t>コソダ</t>
    </rPh>
    <phoneticPr fontId="4"/>
  </si>
  <si>
    <t>省エネ診断</t>
    <rPh sb="0" eb="1">
      <t>ショウ</t>
    </rPh>
    <rPh sb="3" eb="5">
      <t>シンダン</t>
    </rPh>
    <phoneticPr fontId="4"/>
  </si>
  <si>
    <t>カバー工法</t>
  </si>
  <si>
    <t>✔</t>
  </si>
  <si>
    <t>W1①</t>
    <phoneticPr fontId="4"/>
  </si>
  <si>
    <t>G01000</t>
    <phoneticPr fontId="4"/>
  </si>
  <si>
    <t>ZW004</t>
    <phoneticPr fontId="4"/>
  </si>
  <si>
    <t>〇〇株式会社</t>
    <rPh sb="2" eb="6">
      <t>カブシキガイシャ</t>
    </rPh>
    <phoneticPr fontId="4"/>
  </si>
  <si>
    <t>△施工会社</t>
    <rPh sb="1" eb="5">
      <t>セコウガイシャ</t>
    </rPh>
    <phoneticPr fontId="4"/>
  </si>
  <si>
    <t>W1②</t>
    <phoneticPr fontId="4"/>
  </si>
  <si>
    <t>W1③</t>
    <phoneticPr fontId="4"/>
  </si>
  <si>
    <t>ZW①</t>
    <phoneticPr fontId="4"/>
  </si>
  <si>
    <t>6</t>
    <phoneticPr fontId="4"/>
  </si>
  <si>
    <t>〇</t>
    <phoneticPr fontId="4"/>
  </si>
  <si>
    <t>交付申請</t>
  </si>
  <si>
    <t>地球　三郎</t>
    <rPh sb="0" eb="2">
      <t>チキュウ</t>
    </rPh>
    <rPh sb="3" eb="5">
      <t>サブロウ</t>
    </rPh>
    <phoneticPr fontId="4"/>
  </si>
  <si>
    <t>〇月</t>
    <rPh sb="1" eb="2">
      <t>ツキ</t>
    </rPh>
    <phoneticPr fontId="4"/>
  </si>
  <si>
    <t>〇日</t>
    <rPh sb="1" eb="2">
      <t>ヒ</t>
    </rPh>
    <phoneticPr fontId="4"/>
  </si>
  <si>
    <t>XXXXXXX</t>
    <phoneticPr fontId="4"/>
  </si>
  <si>
    <t>〇〇〇〇</t>
    <phoneticPr fontId="4"/>
  </si>
  <si>
    <t>取付費</t>
    <rPh sb="0" eb="1">
      <t>ト</t>
    </rPh>
    <rPh sb="1" eb="2">
      <t>ツ</t>
    </rPh>
    <rPh sb="2" eb="3">
      <t>ヒ</t>
    </rPh>
    <phoneticPr fontId="4"/>
  </si>
  <si>
    <t>グラスウール断熱材</t>
    <rPh sb="6" eb="9">
      <t>ダンネツザイ</t>
    </rPh>
    <phoneticPr fontId="4"/>
  </si>
  <si>
    <t>搬入費</t>
    <rPh sb="0" eb="3">
      <t>ハンニュウヒ</t>
    </rPh>
    <phoneticPr fontId="4"/>
  </si>
  <si>
    <t>東京都江東区海の杜2-4-76　海の杜マンション</t>
    <rPh sb="0" eb="3">
      <t>トウキョウト</t>
    </rPh>
    <rPh sb="3" eb="6">
      <t>コウトウク</t>
    </rPh>
    <phoneticPr fontId="4"/>
  </si>
  <si>
    <t>東京都江東区海の杜2-4-76　海の杜マンション</t>
    <rPh sb="0" eb="3">
      <t>トウキョウト</t>
    </rPh>
    <rPh sb="3" eb="6">
      <t>コウトウク</t>
    </rPh>
    <phoneticPr fontId="4"/>
  </si>
  <si>
    <t>高断熱窓の数を増やしたため</t>
    <rPh sb="0" eb="3">
      <t>コウダンネツ</t>
    </rPh>
    <rPh sb="3" eb="4">
      <t>マド</t>
    </rPh>
    <rPh sb="5" eb="6">
      <t>カズ</t>
    </rPh>
    <rPh sb="7" eb="8">
      <t>フ</t>
    </rPh>
    <phoneticPr fontId="4"/>
  </si>
  <si>
    <t>高断熱窓の数：30</t>
    <rPh sb="0" eb="3">
      <t>コウダンネツ</t>
    </rPh>
    <rPh sb="3" eb="4">
      <t>マド</t>
    </rPh>
    <rPh sb="5" eb="6">
      <t>カズ</t>
    </rPh>
    <phoneticPr fontId="4"/>
  </si>
  <si>
    <t>高断熱窓の数：45</t>
    <rPh sb="0" eb="4">
      <t>コウダンネツマド</t>
    </rPh>
    <rPh sb="5" eb="6">
      <t>カズ</t>
    </rPh>
    <phoneticPr fontId="4"/>
  </si>
  <si>
    <t>高断熱窓の助成申請金額</t>
    <rPh sb="0" eb="3">
      <t>コウダンネツ</t>
    </rPh>
    <rPh sb="3" eb="4">
      <t>マド</t>
    </rPh>
    <rPh sb="5" eb="7">
      <t>ジョセイ</t>
    </rPh>
    <rPh sb="7" eb="9">
      <t>シンセイ</t>
    </rPh>
    <rPh sb="9" eb="11">
      <t>キンガク</t>
    </rPh>
    <phoneticPr fontId="4"/>
  </si>
  <si>
    <t>費用明細書【省エネ診断等】</t>
    <rPh sb="0" eb="1">
      <t>ヒ</t>
    </rPh>
    <rPh sb="1" eb="2">
      <t>ヨウ</t>
    </rPh>
    <rPh sb="2" eb="3">
      <t>メイ</t>
    </rPh>
    <rPh sb="3" eb="4">
      <t>ホソ</t>
    </rPh>
    <rPh sb="4" eb="5">
      <t>ショ</t>
    </rPh>
    <rPh sb="6" eb="7">
      <t>ショウ</t>
    </rPh>
    <rPh sb="9" eb="11">
      <t>シンダン</t>
    </rPh>
    <rPh sb="11" eb="12">
      <t>トウ</t>
    </rPh>
    <phoneticPr fontId="9"/>
  </si>
  <si>
    <t>費用明細書【省エネ診断等】</t>
    <rPh sb="0" eb="1">
      <t>ヒ</t>
    </rPh>
    <rPh sb="1" eb="2">
      <t>ヨウ</t>
    </rPh>
    <rPh sb="2" eb="3">
      <t>メイ</t>
    </rPh>
    <rPh sb="3" eb="4">
      <t>ホソ</t>
    </rPh>
    <rPh sb="4" eb="5">
      <t>ショ</t>
    </rPh>
    <phoneticPr fontId="9"/>
  </si>
  <si>
    <t>【現況図面】  （D）</t>
    <phoneticPr fontId="5"/>
  </si>
  <si>
    <t>現況図面</t>
  </si>
  <si>
    <t>現況図面</t>
    <rPh sb="0" eb="2">
      <t>ゲンキョウ</t>
    </rPh>
    <rPh sb="2" eb="4">
      <t>ズメン</t>
    </rPh>
    <phoneticPr fontId="5"/>
  </si>
  <si>
    <t>省エネ診断等</t>
    <rPh sb="0" eb="1">
      <t>ショウ</t>
    </rPh>
    <rPh sb="3" eb="5">
      <t>シンダン</t>
    </rPh>
    <rPh sb="5" eb="6">
      <t>トウ</t>
    </rPh>
    <phoneticPr fontId="5"/>
  </si>
  <si>
    <t>6年</t>
    <rPh sb="1" eb="2">
      <t>ネン</t>
    </rPh>
    <phoneticPr fontId="4"/>
  </si>
  <si>
    <t>【現況図面】　　　　  仮算定助成金交付予定額（F'''）　（（E'''）×住戸数）</t>
    <phoneticPr fontId="5"/>
  </si>
  <si>
    <t>A</t>
    <phoneticPr fontId="4"/>
  </si>
  <si>
    <t>B</t>
    <phoneticPr fontId="4"/>
  </si>
  <si>
    <t>C</t>
    <phoneticPr fontId="4"/>
  </si>
  <si>
    <t>D</t>
    <phoneticPr fontId="4"/>
  </si>
  <si>
    <t>E</t>
    <phoneticPr fontId="4"/>
  </si>
  <si>
    <t>F</t>
    <phoneticPr fontId="4"/>
  </si>
  <si>
    <t>ドアの設置</t>
  </si>
  <si>
    <t>＜住戸タイプごとに申請予定額を算出＞</t>
    <phoneticPr fontId="4"/>
  </si>
  <si>
    <t>（注２）　窓番号、ガラス番号、ドア番号、断熱材の施工は平面図との整合性をとり記入すること。（ただし、カバー工法・外窓・内窓の場合、ガラス番号の記入は不要。）</t>
    <rPh sb="1" eb="2">
      <t>チュウ</t>
    </rPh>
    <rPh sb="5" eb="6">
      <t>マド</t>
    </rPh>
    <rPh sb="6" eb="8">
      <t>バンゴウ</t>
    </rPh>
    <rPh sb="12" eb="14">
      <t>バンゴウ</t>
    </rPh>
    <rPh sb="17" eb="19">
      <t>バンゴウ</t>
    </rPh>
    <rPh sb="20" eb="23">
      <t>ダンネツザイ</t>
    </rPh>
    <rPh sb="24" eb="26">
      <t>セコウ</t>
    </rPh>
    <rPh sb="27" eb="30">
      <t>ヘイメンズ</t>
    </rPh>
    <rPh sb="32" eb="35">
      <t>セイゴウセイ</t>
    </rPh>
    <rPh sb="38" eb="40">
      <t>キニュウ</t>
    </rPh>
    <rPh sb="53" eb="55">
      <t>コウホウ</t>
    </rPh>
    <rPh sb="56" eb="57">
      <t>ソト</t>
    </rPh>
    <rPh sb="57" eb="58">
      <t>マド</t>
    </rPh>
    <rPh sb="59" eb="60">
      <t>ウチ</t>
    </rPh>
    <rPh sb="60" eb="61">
      <t>マド</t>
    </rPh>
    <rPh sb="62" eb="64">
      <t>バアイ</t>
    </rPh>
    <rPh sb="68" eb="70">
      <t>バンゴウ</t>
    </rPh>
    <rPh sb="71" eb="73">
      <t>キニュウ</t>
    </rPh>
    <rPh sb="74" eb="76">
      <t>フヨウ</t>
    </rPh>
    <phoneticPr fontId="9"/>
  </si>
  <si>
    <t>【現況図面】　　　　（D'''）　</t>
    <rPh sb="1" eb="3">
      <t>ゲンキョウ</t>
    </rPh>
    <rPh sb="3" eb="5">
      <t>ズメン</t>
    </rPh>
    <phoneticPr fontId="5"/>
  </si>
  <si>
    <t>【現況図面】　　　　（E'''） （（D'''）と上限額10万円のいずれか低い方。）</t>
    <rPh sb="1" eb="3">
      <t>ゲンキョウ</t>
    </rPh>
    <rPh sb="3" eb="5">
      <t>ズメン</t>
    </rPh>
    <phoneticPr fontId="5"/>
  </si>
  <si>
    <t>図面作成費</t>
    <rPh sb="0" eb="2">
      <t>ズメン</t>
    </rPh>
    <rPh sb="2" eb="4">
      <t>サクセイ</t>
    </rPh>
    <rPh sb="4" eb="5">
      <t>ヒ</t>
    </rPh>
    <phoneticPr fontId="4"/>
  </si>
  <si>
    <t>AD①</t>
    <phoneticPr fontId="4"/>
  </si>
  <si>
    <t>〇〇ドア　仕様　型番</t>
    <rPh sb="5" eb="7">
      <t>シヨウ</t>
    </rPh>
    <rPh sb="8" eb="10">
      <t>カタバン</t>
    </rPh>
    <phoneticPr fontId="4"/>
  </si>
  <si>
    <t>〇〇クレジット株式会社</t>
    <rPh sb="7" eb="11">
      <t>カブシキガイシャ</t>
    </rPh>
    <phoneticPr fontId="4"/>
  </si>
  <si>
    <t>XXX</t>
    <phoneticPr fontId="4"/>
  </si>
  <si>
    <t>XXXX</t>
    <phoneticPr fontId="4"/>
  </si>
  <si>
    <t>東京都新宿区西新宿〇-●‐〇　新宿ビル　〇〇号室</t>
    <rPh sb="0" eb="3">
      <t>トウキョウト</t>
    </rPh>
    <rPh sb="3" eb="6">
      <t>シンジュクク</t>
    </rPh>
    <rPh sb="6" eb="9">
      <t>ニシシンジュク</t>
    </rPh>
    <rPh sb="15" eb="17">
      <t>シンジュク</t>
    </rPh>
    <rPh sb="22" eb="24">
      <t>ゴウシツ</t>
    </rPh>
    <phoneticPr fontId="4"/>
  </si>
  <si>
    <t>●</t>
    <phoneticPr fontId="4"/>
  </si>
  <si>
    <t>東京都江東区海の杜〇‐〇‐〇　A101号室</t>
    <rPh sb="0" eb="3">
      <t>トウキョウト</t>
    </rPh>
    <rPh sb="3" eb="6">
      <t>コウトウク</t>
    </rPh>
    <rPh sb="6" eb="7">
      <t>ウミ</t>
    </rPh>
    <rPh sb="8" eb="9">
      <t>モリ</t>
    </rPh>
    <rPh sb="19" eb="21">
      <t>ゴウシツ</t>
    </rPh>
    <phoneticPr fontId="4"/>
  </si>
  <si>
    <t>△</t>
    <phoneticPr fontId="4"/>
  </si>
  <si>
    <t>宇宙　広江</t>
    <rPh sb="0" eb="2">
      <t>ウチュウ</t>
    </rPh>
    <rPh sb="3" eb="5">
      <t>ヒロエ</t>
    </rPh>
    <phoneticPr fontId="4"/>
  </si>
  <si>
    <t>〇</t>
    <phoneticPr fontId="4"/>
  </si>
  <si>
    <t>東京都　銀河区　太陽系4丁目　火星レジデンス502</t>
    <rPh sb="0" eb="3">
      <t>トウキョウト</t>
    </rPh>
    <rPh sb="4" eb="7">
      <t>ギンガク</t>
    </rPh>
    <rPh sb="8" eb="11">
      <t>タイヨウケイ</t>
    </rPh>
    <rPh sb="12" eb="14">
      <t>チョウメ</t>
    </rPh>
    <rPh sb="15" eb="17">
      <t>カセイ</t>
    </rPh>
    <phoneticPr fontId="4"/>
  </si>
  <si>
    <t>木星　琴子</t>
    <rPh sb="0" eb="2">
      <t>モクセイ</t>
    </rPh>
    <rPh sb="3" eb="5">
      <t>コトコ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</si>
</sst>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Red]\-#,##0\ "/>
    <numFmt numFmtId="178" formatCode="#,##0.00_ ;[Red]\-#,##0.00\ "/>
    <numFmt numFmtId="179" formatCode="0;\-0;;@"/>
    <numFmt numFmtId="180" formatCode="[$-411]ge\.m"/>
    <numFmt numFmtId="181" formatCode="0.000_);[Red]\(0.000\)"/>
  </numFmts>
  <fonts count="84"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Ｐ明朝"/>
      <family val="1"/>
      <charset val="128"/>
    </font>
    <font>
      <sz val="6"/>
      <name val="游ゴシック"/>
      <family val="2"/>
      <charset val="128"/>
      <scheme val="minor"/>
    </font>
    <font>
      <sz val="6"/>
      <name val="游ゴシック"/>
      <family val="3"/>
      <charset val="128"/>
      <scheme val="minor"/>
    </font>
    <font>
      <b/>
      <sz val="16"/>
      <name val="ＭＳ Ｐ明朝"/>
      <family val="1"/>
      <charset val="128"/>
    </font>
    <font>
      <sz val="9"/>
      <color rgb="FF000000"/>
      <name val="Meiryo UI"/>
      <family val="3"/>
      <charset val="128"/>
    </font>
    <font>
      <sz val="11"/>
      <color theme="1"/>
      <name val="游ゴシック"/>
      <family val="2"/>
      <scheme val="minor"/>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sz val="11"/>
      <color indexed="8"/>
      <name val="ＭＳ Ｐゴシック"/>
      <family val="3"/>
      <charset val="128"/>
    </font>
    <font>
      <u/>
      <sz val="11"/>
      <color indexed="12"/>
      <name val="ＭＳ Ｐゴシック"/>
      <family val="3"/>
      <charset val="128"/>
    </font>
    <font>
      <b/>
      <u/>
      <sz val="14"/>
      <color rgb="FFFF0000"/>
      <name val="ＭＳ Ｐ明朝"/>
      <family val="1"/>
      <charset val="128"/>
    </font>
    <font>
      <b/>
      <u/>
      <sz val="14"/>
      <name val="ＭＳ Ｐ明朝"/>
      <family val="1"/>
      <charset val="128"/>
    </font>
    <font>
      <b/>
      <sz val="11"/>
      <name val="ＭＳ Ｐ明朝"/>
      <family val="1"/>
      <charset val="128"/>
    </font>
    <font>
      <b/>
      <sz val="11"/>
      <color indexed="9"/>
      <name val="ＭＳ Ｐゴシック"/>
      <family val="3"/>
      <charset val="128"/>
    </font>
    <font>
      <sz val="11"/>
      <color indexed="8"/>
      <name val="ＭＳ Ｐ明朝"/>
      <family val="1"/>
      <charset val="128"/>
    </font>
    <font>
      <sz val="10"/>
      <color theme="1"/>
      <name val="ＭＳ Ｐ明朝"/>
      <family val="1"/>
      <charset val="128"/>
    </font>
    <font>
      <sz val="13"/>
      <name val="ＭＳ Ｐ明朝"/>
      <family val="1"/>
      <charset val="128"/>
    </font>
    <font>
      <sz val="10"/>
      <name val="ＭＳ Ｐゴシック"/>
      <family val="3"/>
      <charset val="128"/>
    </font>
    <font>
      <sz val="11"/>
      <color rgb="FF000000"/>
      <name val="ＭＳ Ｐ明朝"/>
      <family val="1"/>
      <charset val="128"/>
    </font>
    <font>
      <b/>
      <sz val="16"/>
      <color rgb="FFC00000"/>
      <name val="ＭＳ Ｐ明朝"/>
      <family val="1"/>
      <charset val="128"/>
    </font>
    <font>
      <b/>
      <sz val="13"/>
      <color rgb="FF000000"/>
      <name val="ＭＳ Ｐ明朝"/>
      <family val="1"/>
      <charset val="128"/>
    </font>
    <font>
      <sz val="10"/>
      <color rgb="FF000000"/>
      <name val="ＭＳ Ｐ明朝"/>
      <family val="1"/>
      <charset val="128"/>
    </font>
    <font>
      <sz val="12"/>
      <color theme="1"/>
      <name val="ＭＳ Ｐ明朝"/>
      <family val="1"/>
      <charset val="128"/>
    </font>
    <font>
      <sz val="11"/>
      <color theme="1"/>
      <name val="HGSｺﾞｼｯｸM"/>
      <family val="3"/>
      <charset val="128"/>
    </font>
    <font>
      <sz val="12"/>
      <name val="ＭＳ Ｐ明朝"/>
      <family val="1"/>
      <charset val="128"/>
    </font>
    <font>
      <sz val="10"/>
      <name val="ＭＳ Ｐ明朝"/>
      <family val="1"/>
      <charset val="128"/>
    </font>
    <font>
      <b/>
      <sz val="12"/>
      <color rgb="FFC00000"/>
      <name val="ＭＳ Ｐ明朝"/>
      <family val="1"/>
      <charset val="128"/>
    </font>
    <font>
      <b/>
      <sz val="12"/>
      <name val="ＭＳ Ｐ明朝"/>
      <family val="1"/>
      <charset val="128"/>
    </font>
    <font>
      <sz val="12"/>
      <color rgb="FF0070C0"/>
      <name val="ＭＳ Ｐ明朝"/>
      <family val="1"/>
      <charset val="128"/>
    </font>
    <font>
      <b/>
      <sz val="11"/>
      <color rgb="FFC00000"/>
      <name val="ＭＳ Ｐ明朝"/>
      <family val="1"/>
      <charset val="128"/>
    </font>
    <font>
      <sz val="14"/>
      <name val="ＭＳ Ｐ明朝"/>
      <family val="1"/>
      <charset val="128"/>
    </font>
    <font>
      <sz val="14"/>
      <color rgb="FF0070C0"/>
      <name val="ＭＳ Ｐ明朝"/>
      <family val="1"/>
      <charset val="128"/>
    </font>
    <font>
      <sz val="12"/>
      <color rgb="FFFF0000"/>
      <name val="ＭＳ Ｐ明朝"/>
      <family val="1"/>
      <charset val="128"/>
    </font>
    <font>
      <sz val="11"/>
      <color rgb="FFFF0000"/>
      <name val="ＭＳ Ｐ明朝"/>
      <family val="1"/>
      <charset val="128"/>
    </font>
    <font>
      <sz val="9"/>
      <color theme="1"/>
      <name val="ＭＳ Ｐ明朝"/>
      <family val="1"/>
      <charset val="128"/>
    </font>
    <font>
      <sz val="10"/>
      <color rgb="FFFF0000"/>
      <name val="ＭＳ Ｐ明朝"/>
      <family val="1"/>
      <charset val="128"/>
    </font>
    <font>
      <sz val="13"/>
      <color rgb="FF000000"/>
      <name val="ＭＳ Ｐ明朝"/>
      <family val="1"/>
      <charset val="128"/>
    </font>
    <font>
      <u/>
      <sz val="11"/>
      <color rgb="FF000000"/>
      <name val="ＭＳ Ｐ明朝"/>
      <family val="1"/>
      <charset val="128"/>
    </font>
    <font>
      <sz val="18"/>
      <color theme="0"/>
      <name val="游ゴシック"/>
      <family val="3"/>
      <charset val="128"/>
      <scheme val="minor"/>
    </font>
    <font>
      <sz val="9"/>
      <color theme="4" tint="-0.249977111117893"/>
      <name val="ＭＳ Ｐゴシック"/>
      <family val="3"/>
      <charset val="128"/>
    </font>
    <font>
      <sz val="13"/>
      <name val="游ゴシック"/>
      <family val="3"/>
      <charset val="128"/>
      <scheme val="minor"/>
    </font>
    <font>
      <sz val="12"/>
      <name val="ＭＳ Ｐゴシック"/>
      <family val="3"/>
      <charset val="128"/>
    </font>
    <font>
      <b/>
      <sz val="16"/>
      <name val="ＭＳ Ｐゴシック"/>
      <family val="3"/>
      <charset val="128"/>
    </font>
    <font>
      <sz val="16"/>
      <name val="ＭＳ Ｐゴシック"/>
      <family val="3"/>
      <charset val="128"/>
    </font>
    <font>
      <sz val="13"/>
      <color rgb="FF0070C0"/>
      <name val="ＭＳ Ｐ明朝"/>
      <family val="1"/>
      <charset val="128"/>
    </font>
    <font>
      <sz val="18"/>
      <color theme="0"/>
      <name val="ＭＳ Ｐ明朝"/>
      <family val="1"/>
      <charset val="128"/>
    </font>
    <font>
      <sz val="9"/>
      <color theme="4" tint="-0.249977111117893"/>
      <name val="ＭＳ Ｐ明朝"/>
      <family val="1"/>
      <charset val="128"/>
    </font>
    <font>
      <sz val="18"/>
      <name val="ＭＳ Ｐ明朝"/>
      <family val="1"/>
      <charset val="128"/>
    </font>
    <font>
      <b/>
      <sz val="18"/>
      <color theme="0"/>
      <name val="游ゴシック"/>
      <family val="3"/>
      <charset val="128"/>
      <scheme val="minor"/>
    </font>
    <font>
      <sz val="16"/>
      <name val="ＭＳ Ｐ明朝"/>
      <family val="1"/>
      <charset val="128"/>
    </font>
    <font>
      <b/>
      <sz val="10"/>
      <name val="ＭＳ Ｐ明朝"/>
      <family val="1"/>
      <charset val="128"/>
    </font>
    <font>
      <sz val="9"/>
      <name val="ＭＳ Ｐ明朝"/>
      <family val="1"/>
      <charset val="128"/>
    </font>
    <font>
      <sz val="10"/>
      <color indexed="8"/>
      <name val="ＭＳ Ｐ明朝"/>
      <family val="1"/>
      <charset val="128"/>
    </font>
    <font>
      <sz val="10"/>
      <color theme="0"/>
      <name val="ＭＳ Ｐ明朝"/>
      <family val="1"/>
      <charset val="128"/>
    </font>
    <font>
      <b/>
      <sz val="10"/>
      <color theme="1"/>
      <name val="ＭＳ Ｐ明朝"/>
      <family val="1"/>
      <charset val="128"/>
    </font>
    <font>
      <b/>
      <sz val="10"/>
      <color rgb="FFC00000"/>
      <name val="ＭＳ Ｐ明朝"/>
      <family val="1"/>
      <charset val="128"/>
    </font>
    <font>
      <sz val="10"/>
      <color rgb="FF0070C0"/>
      <name val="ＭＳ Ｐ明朝"/>
      <family val="1"/>
      <charset val="128"/>
    </font>
    <font>
      <b/>
      <sz val="10"/>
      <color rgb="FFFF0000"/>
      <name val="ＭＳ Ｐ明朝"/>
      <family val="1"/>
      <charset val="128"/>
    </font>
    <font>
      <b/>
      <sz val="16"/>
      <color indexed="9"/>
      <name val="ＭＳ Ｐゴシック"/>
      <family val="3"/>
      <charset val="128"/>
    </font>
    <font>
      <b/>
      <sz val="12"/>
      <color rgb="FF0070C0"/>
      <name val="ＭＳ Ｐゴシック"/>
      <family val="3"/>
      <charset val="128"/>
    </font>
    <font>
      <sz val="12"/>
      <name val="Arial"/>
      <family val="2"/>
    </font>
    <font>
      <b/>
      <u/>
      <sz val="12"/>
      <name val="ＭＳ Ｐ明朝"/>
      <family val="1"/>
      <charset val="128"/>
    </font>
    <font>
      <b/>
      <sz val="12"/>
      <color rgb="FFFF0000"/>
      <name val="ＭＳ Ｐ明朝"/>
      <family val="1"/>
      <charset val="128"/>
    </font>
    <font>
      <b/>
      <sz val="12"/>
      <name val="ＭＳ Ｐゴシック"/>
      <family val="3"/>
      <charset val="128"/>
    </font>
    <font>
      <b/>
      <sz val="9"/>
      <color theme="1"/>
      <name val="ＭＳ Ｐ明朝"/>
      <family val="1"/>
      <charset val="128"/>
    </font>
    <font>
      <b/>
      <sz val="16"/>
      <color theme="0"/>
      <name val="ＭＳ Ｐゴシック"/>
      <family val="3"/>
      <charset val="128"/>
    </font>
    <font>
      <sz val="10"/>
      <color theme="1"/>
      <name val="HGSｺﾞｼｯｸM"/>
      <family val="3"/>
      <charset val="128"/>
    </font>
    <font>
      <sz val="8"/>
      <color theme="1"/>
      <name val="ＭＳ Ｐ明朝"/>
      <family val="1"/>
      <charset val="128"/>
    </font>
    <font>
      <sz val="8"/>
      <color theme="1"/>
      <name val="HGSｺﾞｼｯｸM"/>
      <family val="3"/>
      <charset val="128"/>
    </font>
    <font>
      <b/>
      <sz val="16"/>
      <color rgb="FF000000"/>
      <name val="ＭＳ Ｐ明朝"/>
      <family val="1"/>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b/>
      <sz val="12"/>
      <color theme="1"/>
      <name val="ＭＳ Ｐゴシック"/>
      <family val="3"/>
      <charset val="128"/>
    </font>
    <font>
      <b/>
      <sz val="9"/>
      <color theme="1"/>
      <name val="ＭＳ Ｐゴシック"/>
      <family val="3"/>
      <charset val="128"/>
    </font>
    <font>
      <b/>
      <sz val="10"/>
      <color rgb="FF0070C0"/>
      <name val="ＭＳ Ｐ明朝"/>
      <family val="1"/>
      <charset val="128"/>
    </font>
    <font>
      <sz val="12"/>
      <color rgb="FF0070C0"/>
      <name val="ＭＳ Ｐゴシック"/>
      <family val="3"/>
      <charset val="128"/>
    </font>
    <font>
      <sz val="11"/>
      <color rgb="FF0070C0"/>
      <name val="ＭＳ Ｐ明朝"/>
      <family val="1"/>
      <charset val="128"/>
    </font>
    <font>
      <u/>
      <sz val="11"/>
      <color rgb="FF0070C0"/>
      <name val="ＭＳ Ｐ明朝"/>
      <family val="1"/>
      <charset val="128"/>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9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0C0C0"/>
        <bgColor rgb="FF000000"/>
      </patternFill>
    </fill>
    <fill>
      <patternFill patternType="solid">
        <fgColor rgb="FFFFFF00"/>
        <bgColor indexed="64"/>
      </patternFill>
    </fill>
    <fill>
      <patternFill patternType="solid">
        <fgColor theme="0" tint="-0.34998626667073579"/>
        <bgColor indexed="64"/>
      </patternFill>
    </fill>
  </fills>
  <borders count="1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top style="thin">
        <color indexed="64"/>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diagonalDown="1">
      <left style="medium">
        <color indexed="64"/>
      </left>
      <right style="medium">
        <color indexed="64"/>
      </right>
      <top style="double">
        <color indexed="64"/>
      </top>
      <bottom style="hair">
        <color indexed="64"/>
      </bottom>
      <diagonal style="dotted">
        <color indexed="64"/>
      </diagonal>
    </border>
    <border diagonalDown="1">
      <left style="medium">
        <color indexed="64"/>
      </left>
      <right style="medium">
        <color indexed="64"/>
      </right>
      <top style="hair">
        <color indexed="64"/>
      </top>
      <bottom style="hair">
        <color indexed="64"/>
      </bottom>
      <diagonal style="dotted">
        <color indexed="64"/>
      </diagonal>
    </border>
    <border>
      <left style="medium">
        <color indexed="64"/>
      </left>
      <right style="thin">
        <color indexed="64"/>
      </right>
      <top/>
      <bottom style="hair">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hair">
        <color indexed="64"/>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diagonal/>
    </border>
    <border>
      <left style="thin">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diagonalDown="1">
      <left style="medium">
        <color indexed="64"/>
      </left>
      <right/>
      <top style="hair">
        <color indexed="64"/>
      </top>
      <bottom style="hair">
        <color indexed="64"/>
      </bottom>
      <diagonal style="dotted">
        <color indexed="64"/>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auto="1"/>
      </left>
      <right style="medium">
        <color indexed="64"/>
      </right>
      <top style="double">
        <color auto="1"/>
      </top>
      <bottom style="double">
        <color indexed="64"/>
      </bottom>
      <diagonal/>
    </border>
    <border>
      <left style="thin">
        <color auto="1"/>
      </left>
      <right style="thin">
        <color auto="1"/>
      </right>
      <top style="double">
        <color auto="1"/>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s>
  <cellStyleXfs count="21">
    <xf numFmtId="0" fontId="0" fillId="0" borderId="0">
      <alignment vertical="center"/>
    </xf>
    <xf numFmtId="0" fontId="2" fillId="0" borderId="0">
      <alignment vertical="center"/>
    </xf>
    <xf numFmtId="0" fontId="1" fillId="0" borderId="0">
      <alignment vertical="center"/>
    </xf>
    <xf numFmtId="0" fontId="11" fillId="0" borderId="0"/>
    <xf numFmtId="9" fontId="8" fillId="0" borderId="0" applyFon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1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1" fillId="0" borderId="0">
      <alignment vertical="center"/>
    </xf>
    <xf numFmtId="0" fontId="1" fillId="0" borderId="0">
      <alignment vertical="center"/>
    </xf>
    <xf numFmtId="0" fontId="1" fillId="0" borderId="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087">
    <xf numFmtId="0" fontId="0" fillId="0" borderId="0" xfId="0">
      <alignment vertical="center"/>
    </xf>
    <xf numFmtId="0" fontId="3" fillId="0" borderId="0" xfId="1" applyFont="1">
      <alignment vertical="center"/>
    </xf>
    <xf numFmtId="0" fontId="2" fillId="0" borderId="0" xfId="1">
      <alignment vertical="center"/>
    </xf>
    <xf numFmtId="0" fontId="6" fillId="0" borderId="0" xfId="2" applyFont="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0" xfId="1" applyFont="1" applyAlignment="1">
      <alignment horizontal="right" vertical="center"/>
    </xf>
    <xf numFmtId="0" fontId="3" fillId="0" borderId="18" xfId="1" applyFont="1" applyBorder="1">
      <alignment vertical="center"/>
    </xf>
    <xf numFmtId="0" fontId="3" fillId="0" borderId="4" xfId="1" applyFont="1" applyBorder="1">
      <alignment vertical="center"/>
    </xf>
    <xf numFmtId="0" fontId="3" fillId="0" borderId="19" xfId="1" applyFont="1" applyBorder="1">
      <alignment vertical="center"/>
    </xf>
    <xf numFmtId="0" fontId="3" fillId="0" borderId="0" xfId="2" applyFont="1">
      <alignment vertical="center"/>
    </xf>
    <xf numFmtId="0" fontId="10" fillId="2" borderId="0" xfId="1" applyFont="1" applyFill="1" applyProtection="1">
      <alignment vertical="center"/>
      <protection hidden="1"/>
    </xf>
    <xf numFmtId="0" fontId="10" fillId="0" borderId="0" xfId="1" applyFont="1" applyProtection="1">
      <alignment vertical="center"/>
      <protection hidden="1"/>
    </xf>
    <xf numFmtId="0" fontId="10" fillId="4" borderId="0" xfId="1" applyFont="1" applyFill="1" applyProtection="1">
      <alignment vertical="center"/>
      <protection hidden="1"/>
    </xf>
    <xf numFmtId="0" fontId="10" fillId="0" borderId="0" xfId="1" applyFont="1" applyAlignment="1" applyProtection="1">
      <alignment horizontal="right" vertical="center"/>
      <protection hidden="1"/>
    </xf>
    <xf numFmtId="0" fontId="10" fillId="4" borderId="0" xfId="1" applyFont="1" applyFill="1" applyAlignment="1" applyProtection="1">
      <alignment horizontal="right" vertical="center"/>
      <protection hidden="1"/>
    </xf>
    <xf numFmtId="0" fontId="10" fillId="0" borderId="0" xfId="3" applyFont="1" applyAlignment="1" applyProtection="1">
      <alignment vertical="center" wrapText="1"/>
      <protection hidden="1"/>
    </xf>
    <xf numFmtId="0" fontId="17" fillId="0" borderId="0" xfId="1" applyFont="1" applyAlignment="1" applyProtection="1">
      <alignment horizontal="left" vertical="center" wrapText="1"/>
      <protection hidden="1"/>
    </xf>
    <xf numFmtId="0" fontId="17" fillId="0" borderId="0" xfId="1" applyFont="1" applyAlignment="1" applyProtection="1">
      <alignment horizontal="center" vertical="center"/>
      <protection hidden="1"/>
    </xf>
    <xf numFmtId="49" fontId="10" fillId="0" borderId="44" xfId="1" applyNumberFormat="1" applyFont="1" applyBorder="1" applyAlignment="1" applyProtection="1">
      <alignment horizontal="center" vertical="center"/>
      <protection locked="0"/>
    </xf>
    <xf numFmtId="49" fontId="10" fillId="0" borderId="0" xfId="1" applyNumberFormat="1" applyFont="1" applyProtection="1">
      <alignment vertical="center"/>
      <protection locked="0"/>
    </xf>
    <xf numFmtId="0" fontId="10" fillId="6" borderId="38" xfId="1" applyFont="1" applyFill="1" applyBorder="1" applyAlignment="1" applyProtection="1">
      <alignment horizontal="center" vertical="center"/>
      <protection hidden="1"/>
    </xf>
    <xf numFmtId="0" fontId="10" fillId="6" borderId="39" xfId="1" applyFont="1" applyFill="1" applyBorder="1" applyAlignment="1" applyProtection="1">
      <alignment horizontal="center" vertical="center"/>
      <protection hidden="1"/>
    </xf>
    <xf numFmtId="0" fontId="10" fillId="6" borderId="39" xfId="1" applyFont="1" applyFill="1" applyBorder="1" applyAlignment="1" applyProtection="1">
      <alignment horizontal="center" vertical="center" wrapText="1"/>
      <protection hidden="1"/>
    </xf>
    <xf numFmtId="0" fontId="10" fillId="6" borderId="40" xfId="1" applyFont="1" applyFill="1" applyBorder="1" applyAlignment="1" applyProtection="1">
      <alignment horizontal="center" vertical="center" shrinkToFit="1"/>
      <protection hidden="1"/>
    </xf>
    <xf numFmtId="0" fontId="10" fillId="0" borderId="22" xfId="5" applyFont="1" applyBorder="1" applyAlignment="1" applyProtection="1">
      <alignment horizontal="center" vertical="center"/>
      <protection hidden="1"/>
    </xf>
    <xf numFmtId="0" fontId="10" fillId="0" borderId="23" xfId="3" applyFont="1" applyBorder="1" applyAlignment="1" applyProtection="1">
      <alignment horizontal="center" vertical="center" wrapText="1"/>
      <protection hidden="1"/>
    </xf>
    <xf numFmtId="0" fontId="10" fillId="0" borderId="15" xfId="6" applyFont="1" applyFill="1" applyBorder="1" applyAlignment="1" applyProtection="1">
      <alignment horizontal="left" vertical="center" wrapText="1"/>
      <protection hidden="1"/>
    </xf>
    <xf numFmtId="0" fontId="10" fillId="0" borderId="23" xfId="6" applyFont="1" applyFill="1" applyBorder="1" applyAlignment="1" applyProtection="1">
      <alignment horizontal="center" vertical="center" wrapText="1"/>
      <protection hidden="1"/>
    </xf>
    <xf numFmtId="0" fontId="10" fillId="0" borderId="15" xfId="5" applyFont="1" applyBorder="1" applyAlignment="1" applyProtection="1">
      <alignment horizontal="center" vertical="center"/>
      <protection hidden="1"/>
    </xf>
    <xf numFmtId="0" fontId="10" fillId="0" borderId="23" xfId="5" applyFont="1" applyBorder="1" applyAlignment="1" applyProtection="1">
      <alignment horizontal="center" vertical="center"/>
      <protection locked="0"/>
    </xf>
    <xf numFmtId="0" fontId="10" fillId="0" borderId="25" xfId="5" applyFont="1" applyBorder="1" applyAlignment="1" applyProtection="1">
      <alignment horizontal="center" vertical="center"/>
      <protection hidden="1"/>
    </xf>
    <xf numFmtId="0" fontId="10" fillId="0" borderId="26" xfId="5" applyFont="1" applyBorder="1" applyAlignment="1" applyProtection="1">
      <alignment horizontal="center" vertical="center" wrapText="1"/>
      <protection hidden="1"/>
    </xf>
    <xf numFmtId="0" fontId="10" fillId="0" borderId="27" xfId="3" applyFont="1" applyBorder="1" applyAlignment="1" applyProtection="1">
      <alignment vertical="center"/>
      <protection hidden="1"/>
    </xf>
    <xf numFmtId="0" fontId="10" fillId="0" borderId="27" xfId="5" applyFont="1" applyBorder="1" applyAlignment="1" applyProtection="1">
      <alignment horizontal="center" vertical="center" wrapText="1"/>
      <protection hidden="1"/>
    </xf>
    <xf numFmtId="0" fontId="10" fillId="0" borderId="26" xfId="5" applyFont="1" applyBorder="1" applyAlignment="1" applyProtection="1">
      <alignment horizontal="center" vertical="center"/>
      <protection locked="0"/>
    </xf>
    <xf numFmtId="0" fontId="10" fillId="0" borderId="27" xfId="5" applyFont="1" applyBorder="1" applyAlignment="1" applyProtection="1">
      <alignment horizontal="center" vertical="center"/>
      <protection hidden="1"/>
    </xf>
    <xf numFmtId="0" fontId="10" fillId="0" borderId="27" xfId="5" applyFont="1" applyBorder="1" applyProtection="1">
      <alignment vertical="center"/>
      <protection hidden="1"/>
    </xf>
    <xf numFmtId="0" fontId="10" fillId="0" borderId="27" xfId="3" applyFont="1" applyBorder="1" applyAlignment="1" applyProtection="1">
      <alignment vertical="center" wrapText="1"/>
      <protection hidden="1"/>
    </xf>
    <xf numFmtId="0" fontId="10" fillId="0" borderId="26" xfId="3" applyFont="1" applyBorder="1" applyAlignment="1" applyProtection="1">
      <alignment horizontal="center" vertical="center" wrapText="1"/>
      <protection hidden="1"/>
    </xf>
    <xf numFmtId="0" fontId="10" fillId="0" borderId="26" xfId="6" applyFont="1" applyFill="1" applyBorder="1" applyAlignment="1" applyProtection="1">
      <alignment horizontal="center" vertical="center" wrapText="1"/>
      <protection hidden="1"/>
    </xf>
    <xf numFmtId="0" fontId="10" fillId="0" borderId="27" xfId="6" applyFont="1" applyFill="1" applyBorder="1" applyAlignment="1" applyProtection="1">
      <alignment horizontal="left" vertical="center" wrapText="1"/>
      <protection hidden="1"/>
    </xf>
    <xf numFmtId="0" fontId="10" fillId="0" borderId="26" xfId="5" applyFont="1" applyBorder="1" applyAlignment="1" applyProtection="1">
      <alignment horizontal="center" vertical="center"/>
      <protection hidden="1"/>
    </xf>
    <xf numFmtId="0" fontId="10" fillId="0" borderId="15" xfId="5" applyFont="1" applyBorder="1" applyAlignment="1" applyProtection="1">
      <alignment horizontal="center" vertical="center" wrapText="1"/>
      <protection hidden="1"/>
    </xf>
    <xf numFmtId="0" fontId="10" fillId="0" borderId="26" xfId="3" applyFont="1" applyBorder="1" applyAlignment="1" applyProtection="1">
      <alignment vertical="center" wrapText="1"/>
      <protection hidden="1"/>
    </xf>
    <xf numFmtId="0" fontId="10" fillId="0" borderId="21" xfId="5" applyFont="1" applyBorder="1" applyAlignment="1" applyProtection="1">
      <alignment horizontal="center" vertical="center"/>
      <protection hidden="1"/>
    </xf>
    <xf numFmtId="0" fontId="10" fillId="0" borderId="21" xfId="3" applyFont="1" applyBorder="1" applyAlignment="1" applyProtection="1">
      <alignment vertical="center"/>
      <protection hidden="1"/>
    </xf>
    <xf numFmtId="0" fontId="10" fillId="0" borderId="21" xfId="6" applyFont="1" applyFill="1" applyBorder="1" applyAlignment="1" applyProtection="1">
      <alignment horizontal="center" vertical="center" wrapText="1"/>
      <protection hidden="1"/>
    </xf>
    <xf numFmtId="0" fontId="10" fillId="0" borderId="21" xfId="5" applyFont="1" applyBorder="1" applyAlignment="1" applyProtection="1">
      <alignment horizontal="center" vertical="center" wrapText="1"/>
      <protection hidden="1"/>
    </xf>
    <xf numFmtId="0" fontId="10" fillId="0" borderId="21" xfId="5" applyFont="1" applyBorder="1" applyAlignment="1" applyProtection="1">
      <alignment horizontal="center" vertical="center"/>
      <protection locked="0"/>
    </xf>
    <xf numFmtId="0" fontId="17" fillId="0" borderId="0" xfId="1" applyFont="1" applyProtection="1">
      <alignment vertical="center"/>
      <protection hidden="1"/>
    </xf>
    <xf numFmtId="0" fontId="10" fillId="6" borderId="39" xfId="1" applyFont="1" applyFill="1" applyBorder="1" applyAlignment="1" applyProtection="1">
      <alignment horizontal="center" vertical="center" wrapText="1" shrinkToFit="1"/>
      <protection hidden="1"/>
    </xf>
    <xf numFmtId="0" fontId="10" fillId="6" borderId="43" xfId="1" applyFont="1" applyFill="1" applyBorder="1" applyAlignment="1" applyProtection="1">
      <alignment horizontal="center" vertical="center" wrapText="1"/>
      <protection hidden="1"/>
    </xf>
    <xf numFmtId="0" fontId="19" fillId="0" borderId="23" xfId="3" applyFont="1" applyBorder="1" applyAlignment="1" applyProtection="1">
      <alignment horizontal="center" vertical="center" wrapText="1"/>
      <protection hidden="1"/>
    </xf>
    <xf numFmtId="0" fontId="19" fillId="0" borderId="15" xfId="6" applyFont="1" applyFill="1" applyBorder="1" applyAlignment="1" applyProtection="1">
      <alignment horizontal="left" vertical="center" wrapText="1"/>
      <protection hidden="1"/>
    </xf>
    <xf numFmtId="0" fontId="19" fillId="0" borderId="17" xfId="6" applyFont="1" applyFill="1" applyBorder="1" applyAlignment="1" applyProtection="1">
      <alignment horizontal="right" vertical="center"/>
      <protection hidden="1"/>
    </xf>
    <xf numFmtId="0" fontId="19" fillId="0" borderId="23" xfId="5" applyFont="1" applyBorder="1" applyAlignment="1" applyProtection="1">
      <alignment horizontal="center" vertical="center" wrapText="1"/>
      <protection hidden="1"/>
    </xf>
    <xf numFmtId="0" fontId="10" fillId="0" borderId="23" xfId="5" applyFont="1" applyBorder="1" applyAlignment="1" applyProtection="1">
      <alignment horizontal="center" vertical="center"/>
      <protection hidden="1"/>
    </xf>
    <xf numFmtId="0" fontId="10" fillId="0" borderId="24" xfId="5" applyFont="1" applyBorder="1" applyAlignment="1" applyProtection="1">
      <alignment horizontal="center" vertical="center"/>
      <protection locked="0"/>
    </xf>
    <xf numFmtId="0" fontId="10" fillId="0" borderId="26" xfId="5" applyFont="1" applyBorder="1" applyAlignment="1" applyProtection="1">
      <alignment horizontal="center" vertical="center" wrapText="1" shrinkToFit="1"/>
      <protection hidden="1"/>
    </xf>
    <xf numFmtId="0" fontId="10" fillId="0" borderId="28" xfId="5" applyFont="1" applyBorder="1" applyAlignment="1" applyProtection="1">
      <alignment horizontal="right" vertical="center"/>
      <protection hidden="1"/>
    </xf>
    <xf numFmtId="0" fontId="10" fillId="0" borderId="29" xfId="5" applyFont="1" applyBorder="1" applyAlignment="1" applyProtection="1">
      <alignment horizontal="center" vertical="center"/>
      <protection locked="0"/>
    </xf>
    <xf numFmtId="0" fontId="19" fillId="0" borderId="27" xfId="5" applyFont="1" applyBorder="1" applyAlignment="1" applyProtection="1">
      <alignment horizontal="center" vertical="center" wrapText="1"/>
      <protection hidden="1"/>
    </xf>
    <xf numFmtId="0" fontId="10" fillId="0" borderId="28" xfId="3" applyFont="1" applyBorder="1" applyAlignment="1" applyProtection="1">
      <alignment horizontal="right" vertical="center"/>
      <protection hidden="1"/>
    </xf>
    <xf numFmtId="0" fontId="10" fillId="0" borderId="26" xfId="3" applyFont="1" applyBorder="1" applyAlignment="1" applyProtection="1">
      <alignment horizontal="center" vertical="center"/>
      <protection hidden="1"/>
    </xf>
    <xf numFmtId="0" fontId="19" fillId="0" borderId="27" xfId="5" applyFont="1" applyBorder="1" applyAlignment="1" applyProtection="1">
      <alignment horizontal="center" vertical="center"/>
      <protection hidden="1"/>
    </xf>
    <xf numFmtId="0" fontId="19" fillId="2" borderId="27" xfId="5" applyFont="1" applyFill="1" applyBorder="1" applyAlignment="1" applyProtection="1">
      <alignment horizontal="center" vertical="center" wrapText="1"/>
      <protection hidden="1"/>
    </xf>
    <xf numFmtId="0" fontId="10" fillId="2" borderId="27" xfId="5" applyFont="1" applyFill="1" applyBorder="1" applyProtection="1">
      <alignment vertical="center"/>
      <protection hidden="1"/>
    </xf>
    <xf numFmtId="0" fontId="10" fillId="2" borderId="28" xfId="3" applyFont="1" applyFill="1" applyBorder="1" applyAlignment="1" applyProtection="1">
      <alignment horizontal="right" vertical="center"/>
      <protection hidden="1"/>
    </xf>
    <xf numFmtId="0" fontId="10" fillId="2" borderId="26" xfId="3" applyFont="1" applyFill="1" applyBorder="1" applyAlignment="1" applyProtection="1">
      <alignment horizontal="center" vertical="center" wrapText="1"/>
      <protection hidden="1"/>
    </xf>
    <xf numFmtId="0" fontId="10" fillId="2" borderId="26" xfId="5" applyFont="1" applyFill="1" applyBorder="1" applyAlignment="1" applyProtection="1">
      <alignment horizontal="center" vertical="center" wrapText="1"/>
      <protection hidden="1"/>
    </xf>
    <xf numFmtId="0" fontId="10" fillId="2" borderId="29" xfId="5" applyFont="1" applyFill="1" applyBorder="1" applyAlignment="1" applyProtection="1">
      <alignment horizontal="center" vertical="center"/>
      <protection locked="0"/>
    </xf>
    <xf numFmtId="0" fontId="10" fillId="2" borderId="26" xfId="3" applyFont="1" applyFill="1" applyBorder="1" applyAlignment="1" applyProtection="1">
      <alignment horizontal="center" vertical="center"/>
      <protection hidden="1"/>
    </xf>
    <xf numFmtId="0" fontId="10" fillId="0" borderId="28" xfId="6" applyFont="1" applyFill="1" applyBorder="1" applyAlignment="1" applyProtection="1">
      <alignment horizontal="right" vertical="center" wrapText="1"/>
      <protection hidden="1"/>
    </xf>
    <xf numFmtId="0" fontId="19" fillId="0" borderId="26" xfId="3" applyFont="1" applyBorder="1" applyAlignment="1" applyProtection="1">
      <alignment horizontal="center" vertical="center" wrapText="1"/>
      <protection hidden="1"/>
    </xf>
    <xf numFmtId="0" fontId="19" fillId="0" borderId="27" xfId="6" applyFont="1" applyFill="1" applyBorder="1" applyAlignment="1" applyProtection="1">
      <alignment horizontal="left" vertical="center" wrapText="1"/>
      <protection hidden="1"/>
    </xf>
    <xf numFmtId="0" fontId="19" fillId="0" borderId="28" xfId="6" applyFont="1" applyFill="1" applyBorder="1" applyAlignment="1" applyProtection="1">
      <alignment horizontal="left" vertical="center" wrapText="1"/>
      <protection hidden="1"/>
    </xf>
    <xf numFmtId="0" fontId="10" fillId="0" borderId="36" xfId="5" applyFont="1" applyBorder="1" applyAlignment="1" applyProtection="1">
      <alignment horizontal="center" vertical="center"/>
      <protection locked="0"/>
    </xf>
    <xf numFmtId="0" fontId="10" fillId="0" borderId="27" xfId="3" applyFont="1" applyBorder="1" applyAlignment="1" applyProtection="1">
      <alignment horizontal="left" vertical="center" wrapText="1"/>
      <protection hidden="1"/>
    </xf>
    <xf numFmtId="0" fontId="10" fillId="0" borderId="28" xfId="3" applyFont="1" applyBorder="1" applyAlignment="1" applyProtection="1">
      <alignment horizontal="left" vertical="center" wrapText="1"/>
      <protection hidden="1"/>
    </xf>
    <xf numFmtId="0" fontId="19" fillId="0" borderId="30" xfId="5" applyFont="1" applyBorder="1" applyAlignment="1" applyProtection="1">
      <alignment horizontal="center" vertical="center"/>
      <protection hidden="1"/>
    </xf>
    <xf numFmtId="0" fontId="19" fillId="0" borderId="31" xfId="3" applyFont="1" applyBorder="1" applyAlignment="1" applyProtection="1">
      <alignment vertical="center"/>
      <protection hidden="1"/>
    </xf>
    <xf numFmtId="0" fontId="19" fillId="0" borderId="32" xfId="5" applyFont="1" applyBorder="1" applyAlignment="1" applyProtection="1">
      <alignment horizontal="right" vertical="center"/>
      <protection hidden="1"/>
    </xf>
    <xf numFmtId="0" fontId="19" fillId="0" borderId="30" xfId="5" applyFont="1" applyBorder="1" applyAlignment="1" applyProtection="1">
      <alignment horizontal="center" vertical="center" wrapText="1"/>
      <protection hidden="1"/>
    </xf>
    <xf numFmtId="0" fontId="10" fillId="0" borderId="37" xfId="5" applyFont="1" applyBorder="1" applyAlignment="1" applyProtection="1">
      <alignment horizontal="center" vertical="center"/>
      <protection locked="0"/>
    </xf>
    <xf numFmtId="0" fontId="10" fillId="0" borderId="6" xfId="5" applyFont="1" applyBorder="1" applyAlignment="1" applyProtection="1">
      <alignment horizontal="center" vertical="center"/>
      <protection hidden="1"/>
    </xf>
    <xf numFmtId="0" fontId="19" fillId="0" borderId="6" xfId="5" applyFont="1" applyBorder="1" applyAlignment="1" applyProtection="1">
      <alignment horizontal="center" vertical="center"/>
      <protection hidden="1"/>
    </xf>
    <xf numFmtId="0" fontId="19" fillId="0" borderId="6" xfId="3" applyFont="1" applyBorder="1" applyAlignment="1" applyProtection="1">
      <alignment vertical="center"/>
      <protection hidden="1"/>
    </xf>
    <xf numFmtId="0" fontId="19" fillId="0" borderId="6" xfId="5" applyFont="1" applyBorder="1" applyAlignment="1" applyProtection="1">
      <alignment horizontal="right" vertical="center"/>
      <protection hidden="1"/>
    </xf>
    <xf numFmtId="0" fontId="19" fillId="0" borderId="6" xfId="5" applyFont="1" applyBorder="1" applyAlignment="1" applyProtection="1">
      <alignment vertical="center" wrapText="1"/>
      <protection hidden="1"/>
    </xf>
    <xf numFmtId="0" fontId="19" fillId="0" borderId="6" xfId="5" applyFont="1" applyBorder="1" applyAlignment="1" applyProtection="1">
      <alignment horizontal="center" vertical="center" wrapText="1"/>
      <protection hidden="1"/>
    </xf>
    <xf numFmtId="0" fontId="19" fillId="2" borderId="33" xfId="5" applyFont="1" applyFill="1" applyBorder="1" applyAlignment="1" applyProtection="1">
      <alignment vertical="top" wrapText="1"/>
      <protection hidden="1"/>
    </xf>
    <xf numFmtId="0" fontId="19" fillId="2" borderId="0" xfId="5" applyFont="1" applyFill="1" applyAlignment="1" applyProtection="1">
      <alignment vertical="top" wrapText="1"/>
      <protection hidden="1"/>
    </xf>
    <xf numFmtId="0" fontId="19" fillId="2" borderId="0" xfId="5" applyFont="1" applyFill="1" applyAlignment="1" applyProtection="1">
      <alignment horizontal="left" vertical="top" wrapText="1"/>
      <protection hidden="1"/>
    </xf>
    <xf numFmtId="0" fontId="17" fillId="6" borderId="42" xfId="1" applyFont="1" applyFill="1" applyBorder="1" applyAlignment="1" applyProtection="1">
      <alignment horizontal="center" vertical="center"/>
      <protection hidden="1"/>
    </xf>
    <xf numFmtId="0" fontId="20" fillId="0" borderId="0" xfId="1" applyFont="1" applyAlignment="1">
      <alignment horizontal="left" vertical="center"/>
    </xf>
    <xf numFmtId="0" fontId="23" fillId="0" borderId="0" xfId="1" applyFont="1">
      <alignment vertical="center"/>
    </xf>
    <xf numFmtId="0" fontId="27" fillId="0" borderId="0" xfId="1" applyFont="1">
      <alignment vertical="center"/>
    </xf>
    <xf numFmtId="0" fontId="27" fillId="0" borderId="0" xfId="1" applyFont="1" applyAlignment="1">
      <alignment horizontal="right" vertical="center"/>
    </xf>
    <xf numFmtId="0" fontId="27" fillId="8" borderId="0" xfId="11" applyFont="1" applyFill="1" applyAlignment="1" applyProtection="1">
      <alignment horizontal="left" vertical="center"/>
      <protection locked="0"/>
    </xf>
    <xf numFmtId="0" fontId="3" fillId="0" borderId="0" xfId="11" applyFont="1" applyProtection="1">
      <alignment vertical="center"/>
      <protection locked="0"/>
    </xf>
    <xf numFmtId="0" fontId="3" fillId="8" borderId="0" xfId="11" applyFont="1" applyFill="1" applyProtection="1">
      <alignment vertical="center"/>
      <protection locked="0"/>
    </xf>
    <xf numFmtId="0" fontId="3" fillId="8" borderId="0" xfId="11" applyFont="1" applyFill="1" applyAlignment="1" applyProtection="1">
      <alignment horizontal="center" vertical="center"/>
      <protection locked="0"/>
    </xf>
    <xf numFmtId="0" fontId="6" fillId="8" borderId="0" xfId="11" applyFont="1" applyFill="1" applyAlignment="1" applyProtection="1">
      <alignment horizontal="center" vertical="center"/>
      <protection locked="0"/>
    </xf>
    <xf numFmtId="0" fontId="31" fillId="0" borderId="0" xfId="11" applyFont="1" applyProtection="1">
      <alignment vertical="center"/>
      <protection locked="0"/>
    </xf>
    <xf numFmtId="0" fontId="32" fillId="0" borderId="0" xfId="11" applyFont="1" applyAlignment="1" applyProtection="1">
      <alignment horizontal="center" vertical="center"/>
      <protection locked="0"/>
    </xf>
    <xf numFmtId="0" fontId="32" fillId="8" borderId="0" xfId="11" applyFont="1" applyFill="1" applyAlignment="1" applyProtection="1">
      <alignment horizontal="center" vertical="center"/>
      <protection locked="0"/>
    </xf>
    <xf numFmtId="0" fontId="29" fillId="0" borderId="0" xfId="11" applyFont="1" applyAlignment="1" applyProtection="1">
      <alignment horizontal="center" vertical="center"/>
      <protection locked="0"/>
    </xf>
    <xf numFmtId="176" fontId="29" fillId="0" borderId="0" xfId="11" applyNumberFormat="1" applyFont="1" applyAlignment="1" applyProtection="1">
      <alignment vertical="center" shrinkToFit="1"/>
      <protection locked="0"/>
    </xf>
    <xf numFmtId="0" fontId="29" fillId="8" borderId="0" xfId="11" applyFont="1" applyFill="1" applyAlignment="1" applyProtection="1">
      <alignment horizontal="right" vertical="center" shrinkToFit="1"/>
      <protection locked="0"/>
    </xf>
    <xf numFmtId="0" fontId="34" fillId="0" borderId="0" xfId="11" applyFont="1" applyProtection="1">
      <alignment vertical="center"/>
      <protection locked="0"/>
    </xf>
    <xf numFmtId="0" fontId="27" fillId="0" borderId="0" xfId="11" applyFont="1" applyProtection="1">
      <alignment vertical="center"/>
      <protection locked="0"/>
    </xf>
    <xf numFmtId="0" fontId="27" fillId="8" borderId="0" xfId="11" applyFont="1" applyFill="1" applyProtection="1">
      <alignment vertical="center"/>
      <protection locked="0"/>
    </xf>
    <xf numFmtId="49" fontId="29" fillId="8" borderId="0" xfId="11" applyNumberFormat="1" applyFont="1" applyFill="1" applyAlignment="1" applyProtection="1">
      <alignment horizontal="center" vertical="center"/>
      <protection locked="0"/>
    </xf>
    <xf numFmtId="0" fontId="38" fillId="0" borderId="0" xfId="11" applyFont="1" applyAlignment="1" applyProtection="1">
      <alignment horizontal="right" vertical="center"/>
      <protection locked="0"/>
    </xf>
    <xf numFmtId="0" fontId="38" fillId="8" borderId="0" xfId="11" applyFont="1" applyFill="1" applyAlignment="1" applyProtection="1">
      <alignment horizontal="right" vertical="center"/>
      <protection locked="0"/>
    </xf>
    <xf numFmtId="0" fontId="27" fillId="8" borderId="0" xfId="11" applyFont="1" applyFill="1" applyAlignment="1" applyProtection="1">
      <alignment horizontal="center" vertical="center"/>
      <protection locked="0"/>
    </xf>
    <xf numFmtId="49" fontId="29" fillId="0" borderId="0" xfId="11" applyNumberFormat="1" applyFont="1" applyProtection="1">
      <alignment vertical="center"/>
      <protection locked="0"/>
    </xf>
    <xf numFmtId="49" fontId="29" fillId="8" borderId="0" xfId="11" applyNumberFormat="1" applyFont="1" applyFill="1" applyProtection="1">
      <alignment vertical="center"/>
      <protection locked="0"/>
    </xf>
    <xf numFmtId="49" fontId="29" fillId="0" borderId="56" xfId="11" applyNumberFormat="1" applyFont="1" applyBorder="1" applyAlignment="1" applyProtection="1">
      <alignment horizontal="center" vertical="center" shrinkToFit="1"/>
      <protection locked="0"/>
    </xf>
    <xf numFmtId="49" fontId="29" fillId="0" borderId="57" xfId="11" applyNumberFormat="1" applyFont="1" applyBorder="1" applyAlignment="1" applyProtection="1">
      <alignment horizontal="center" vertical="center" shrinkToFit="1"/>
      <protection locked="0"/>
    </xf>
    <xf numFmtId="49" fontId="29" fillId="0" borderId="57" xfId="11" applyNumberFormat="1" applyFont="1" applyBorder="1" applyAlignment="1" applyProtection="1">
      <alignment vertical="center" shrinkToFit="1"/>
      <protection locked="0"/>
    </xf>
    <xf numFmtId="49" fontId="29" fillId="0" borderId="55" xfId="11" applyNumberFormat="1" applyFont="1" applyBorder="1" applyAlignment="1" applyProtection="1">
      <alignment vertical="center" shrinkToFit="1"/>
      <protection locked="0"/>
    </xf>
    <xf numFmtId="177" fontId="29" fillId="0" borderId="55" xfId="11" applyNumberFormat="1" applyFont="1" applyBorder="1" applyAlignment="1" applyProtection="1">
      <alignment horizontal="center" vertical="center" shrinkToFit="1"/>
      <protection locked="0"/>
    </xf>
    <xf numFmtId="178" fontId="29" fillId="0" borderId="57" xfId="11" applyNumberFormat="1" applyFont="1" applyBorder="1" applyAlignment="1" applyProtection="1">
      <alignment horizontal="center" vertical="center" shrinkToFit="1"/>
      <protection locked="0"/>
    </xf>
    <xf numFmtId="177" fontId="29" fillId="8" borderId="0" xfId="11" applyNumberFormat="1" applyFont="1" applyFill="1" applyAlignment="1" applyProtection="1">
      <alignment horizontal="center" vertical="center" shrinkToFit="1"/>
      <protection locked="0"/>
    </xf>
    <xf numFmtId="49" fontId="29" fillId="0" borderId="60" xfId="11" applyNumberFormat="1" applyFont="1" applyBorder="1" applyAlignment="1" applyProtection="1">
      <alignment horizontal="center" vertical="center" shrinkToFit="1"/>
      <protection locked="0"/>
    </xf>
    <xf numFmtId="49" fontId="29" fillId="0" borderId="61" xfId="11" applyNumberFormat="1" applyFont="1" applyBorder="1" applyAlignment="1" applyProtection="1">
      <alignment horizontal="center" vertical="center" shrinkToFit="1"/>
      <protection locked="0"/>
    </xf>
    <xf numFmtId="49" fontId="29" fillId="0" borderId="61" xfId="11" applyNumberFormat="1" applyFont="1" applyBorder="1" applyAlignment="1" applyProtection="1">
      <alignment vertical="center" shrinkToFit="1"/>
      <protection locked="0"/>
    </xf>
    <xf numFmtId="49" fontId="29" fillId="0" borderId="62" xfId="11" applyNumberFormat="1" applyFont="1" applyBorder="1" applyAlignment="1" applyProtection="1">
      <alignment vertical="center" shrinkToFit="1"/>
      <protection locked="0"/>
    </xf>
    <xf numFmtId="176" fontId="29" fillId="0" borderId="62" xfId="11" applyNumberFormat="1" applyFont="1" applyBorder="1" applyAlignment="1" applyProtection="1">
      <alignment vertical="center" shrinkToFit="1"/>
      <protection locked="0"/>
    </xf>
    <xf numFmtId="177" fontId="29" fillId="0" borderId="62" xfId="11" applyNumberFormat="1" applyFont="1" applyBorder="1" applyAlignment="1" applyProtection="1">
      <alignment horizontal="center" vertical="center" shrinkToFit="1"/>
      <protection locked="0"/>
    </xf>
    <xf numFmtId="178" fontId="29" fillId="0" borderId="61" xfId="11" applyNumberFormat="1" applyFont="1" applyBorder="1" applyAlignment="1" applyProtection="1">
      <alignment horizontal="center" vertical="center" shrinkToFit="1"/>
      <protection locked="0"/>
    </xf>
    <xf numFmtId="176" fontId="33" fillId="0" borderId="62" xfId="11" applyNumberFormat="1" applyFont="1" applyBorder="1" applyAlignment="1" applyProtection="1">
      <alignment vertical="center" shrinkToFit="1"/>
      <protection locked="0"/>
    </xf>
    <xf numFmtId="49" fontId="29" fillId="0" borderId="65" xfId="11" applyNumberFormat="1" applyFont="1" applyBorder="1" applyAlignment="1" applyProtection="1">
      <alignment vertical="center" shrinkToFit="1"/>
      <protection locked="0"/>
    </xf>
    <xf numFmtId="176" fontId="29" fillId="0" borderId="65" xfId="11" applyNumberFormat="1" applyFont="1" applyBorder="1" applyAlignment="1" applyProtection="1">
      <alignment vertical="center" shrinkToFit="1"/>
      <protection locked="0"/>
    </xf>
    <xf numFmtId="177" fontId="29" fillId="0" borderId="65" xfId="11" applyNumberFormat="1" applyFont="1" applyBorder="1" applyAlignment="1" applyProtection="1">
      <alignment horizontal="center" vertical="center" shrinkToFit="1"/>
      <protection locked="0"/>
    </xf>
    <xf numFmtId="178" fontId="29" fillId="0" borderId="66" xfId="11" applyNumberFormat="1" applyFont="1" applyBorder="1" applyAlignment="1" applyProtection="1">
      <alignment horizontal="center" vertical="center" shrinkToFit="1"/>
      <protection locked="0"/>
    </xf>
    <xf numFmtId="49" fontId="33" fillId="0" borderId="61" xfId="11" applyNumberFormat="1" applyFont="1" applyBorder="1" applyAlignment="1" applyProtection="1">
      <alignment horizontal="center" vertical="center" shrinkToFit="1"/>
      <protection locked="0"/>
    </xf>
    <xf numFmtId="49" fontId="29" fillId="0" borderId="53" xfId="11" applyNumberFormat="1" applyFont="1" applyBorder="1" applyAlignment="1" applyProtection="1">
      <alignment vertical="center" shrinkToFit="1"/>
      <protection locked="0"/>
    </xf>
    <xf numFmtId="176" fontId="29" fillId="0" borderId="53" xfId="11" applyNumberFormat="1" applyFont="1" applyBorder="1" applyAlignment="1" applyProtection="1">
      <alignment vertical="center" shrinkToFit="1"/>
      <protection locked="0"/>
    </xf>
    <xf numFmtId="177" fontId="29" fillId="0" borderId="53" xfId="11" applyNumberFormat="1" applyFont="1" applyBorder="1" applyAlignment="1" applyProtection="1">
      <alignment horizontal="center" vertical="center" shrinkToFit="1"/>
      <protection locked="0"/>
    </xf>
    <xf numFmtId="178" fontId="29" fillId="0" borderId="67" xfId="11" applyNumberFormat="1" applyFont="1" applyBorder="1" applyAlignment="1" applyProtection="1">
      <alignment horizontal="center" vertical="center" shrinkToFit="1"/>
      <protection locked="0"/>
    </xf>
    <xf numFmtId="49" fontId="29" fillId="0" borderId="68" xfId="11" applyNumberFormat="1" applyFont="1" applyBorder="1" applyAlignment="1" applyProtection="1">
      <alignment horizontal="center" vertical="center" shrinkToFit="1"/>
      <protection locked="0"/>
    </xf>
    <xf numFmtId="49" fontId="29" fillId="0" borderId="69" xfId="11" applyNumberFormat="1" applyFont="1" applyBorder="1" applyAlignment="1" applyProtection="1">
      <alignment horizontal="center" vertical="center" shrinkToFit="1"/>
      <protection locked="0"/>
    </xf>
    <xf numFmtId="49" fontId="29" fillId="0" borderId="69" xfId="11" applyNumberFormat="1" applyFont="1" applyBorder="1" applyAlignment="1" applyProtection="1">
      <alignment vertical="center" shrinkToFit="1"/>
      <protection locked="0"/>
    </xf>
    <xf numFmtId="49" fontId="29" fillId="0" borderId="54" xfId="11" applyNumberFormat="1" applyFont="1" applyBorder="1" applyAlignment="1" applyProtection="1">
      <alignment vertical="center" shrinkToFit="1"/>
      <protection locked="0"/>
    </xf>
    <xf numFmtId="176" fontId="29" fillId="0" borderId="54" xfId="11" applyNumberFormat="1" applyFont="1" applyBorder="1" applyAlignment="1" applyProtection="1">
      <alignment vertical="center" shrinkToFit="1"/>
      <protection locked="0"/>
    </xf>
    <xf numFmtId="177" fontId="29" fillId="0" borderId="54" xfId="11" applyNumberFormat="1" applyFont="1" applyBorder="1" applyAlignment="1" applyProtection="1">
      <alignment horizontal="center" vertical="center" shrinkToFit="1"/>
      <protection locked="0"/>
    </xf>
    <xf numFmtId="178" fontId="29" fillId="0" borderId="69" xfId="11" applyNumberFormat="1" applyFont="1" applyBorder="1" applyAlignment="1" applyProtection="1">
      <alignment horizontal="center" vertical="center" shrinkToFit="1"/>
      <protection locked="0"/>
    </xf>
    <xf numFmtId="0" fontId="3" fillId="0" borderId="0" xfId="11" applyFont="1" applyAlignment="1" applyProtection="1">
      <alignment horizontal="right" vertical="center"/>
      <protection locked="0"/>
    </xf>
    <xf numFmtId="0" fontId="3" fillId="8" borderId="0" xfId="11" applyFont="1" applyFill="1" applyAlignment="1" applyProtection="1">
      <alignment horizontal="right" vertical="center"/>
      <protection locked="0"/>
    </xf>
    <xf numFmtId="179" fontId="40" fillId="0" borderId="0" xfId="12" applyNumberFormat="1" applyFont="1" applyAlignment="1" applyProtection="1">
      <alignment horizontal="left"/>
      <protection locked="0"/>
    </xf>
    <xf numFmtId="49" fontId="29" fillId="0" borderId="55" xfId="11" applyNumberFormat="1" applyFont="1" applyBorder="1" applyAlignment="1" applyProtection="1">
      <alignment horizontal="center" vertical="center" shrinkToFit="1"/>
      <protection locked="0"/>
    </xf>
    <xf numFmtId="49" fontId="29" fillId="0" borderId="62" xfId="11" applyNumberFormat="1" applyFont="1" applyBorder="1" applyAlignment="1" applyProtection="1">
      <alignment horizontal="center" vertical="center" shrinkToFit="1"/>
      <protection locked="0"/>
    </xf>
    <xf numFmtId="176" fontId="33" fillId="0" borderId="62" xfId="11" applyNumberFormat="1" applyFont="1" applyBorder="1" applyAlignment="1" applyProtection="1">
      <alignment horizontal="center" vertical="center" shrinkToFit="1"/>
      <protection locked="0"/>
    </xf>
    <xf numFmtId="49" fontId="29" fillId="0" borderId="65" xfId="11" applyNumberFormat="1" applyFont="1" applyBorder="1" applyAlignment="1" applyProtection="1">
      <alignment horizontal="center" vertical="center" shrinkToFit="1"/>
      <protection locked="0"/>
    </xf>
    <xf numFmtId="49" fontId="33" fillId="0" borderId="67" xfId="11" applyNumberFormat="1" applyFont="1" applyBorder="1" applyAlignment="1" applyProtection="1">
      <alignment horizontal="center" vertical="center" shrinkToFit="1"/>
      <protection locked="0"/>
    </xf>
    <xf numFmtId="49" fontId="29" fillId="0" borderId="53" xfId="11" applyNumberFormat="1" applyFont="1" applyBorder="1" applyAlignment="1" applyProtection="1">
      <alignment horizontal="center" vertical="center" shrinkToFit="1"/>
      <protection locked="0"/>
    </xf>
    <xf numFmtId="49" fontId="29" fillId="0" borderId="54" xfId="11" applyNumberFormat="1" applyFont="1" applyBorder="1" applyAlignment="1" applyProtection="1">
      <alignment horizontal="center" vertical="center" shrinkToFit="1"/>
      <protection locked="0"/>
    </xf>
    <xf numFmtId="176" fontId="29" fillId="0" borderId="0" xfId="11" applyNumberFormat="1" applyFont="1" applyAlignment="1" applyProtection="1">
      <alignment horizontal="center" vertical="center" shrinkToFit="1"/>
      <protection locked="0"/>
    </xf>
    <xf numFmtId="49" fontId="29" fillId="0" borderId="48" xfId="11" applyNumberFormat="1" applyFont="1" applyBorder="1" applyAlignment="1" applyProtection="1">
      <alignment horizontal="center" vertical="center"/>
      <protection locked="0"/>
    </xf>
    <xf numFmtId="176" fontId="29" fillId="0" borderId="55" xfId="11" applyNumberFormat="1" applyFont="1" applyBorder="1" applyAlignment="1" applyProtection="1">
      <alignment horizontal="center" vertical="center" shrinkToFit="1"/>
      <protection locked="0"/>
    </xf>
    <xf numFmtId="176" fontId="29" fillId="0" borderId="62" xfId="11" applyNumberFormat="1" applyFont="1" applyBorder="1" applyAlignment="1" applyProtection="1">
      <alignment horizontal="center" vertical="center" shrinkToFit="1"/>
      <protection locked="0"/>
    </xf>
    <xf numFmtId="176" fontId="29" fillId="0" borderId="65" xfId="11" applyNumberFormat="1" applyFont="1" applyBorder="1" applyAlignment="1" applyProtection="1">
      <alignment horizontal="center" vertical="center" shrinkToFit="1"/>
      <protection locked="0"/>
    </xf>
    <xf numFmtId="176" fontId="29" fillId="0" borderId="53" xfId="11" applyNumberFormat="1" applyFont="1" applyBorder="1" applyAlignment="1" applyProtection="1">
      <alignment horizontal="center" vertical="center" shrinkToFit="1"/>
      <protection locked="0"/>
    </xf>
    <xf numFmtId="176" fontId="29" fillId="0" borderId="54" xfId="11" applyNumberFormat="1" applyFont="1" applyBorder="1" applyAlignment="1" applyProtection="1">
      <alignment horizontal="center" vertical="center" shrinkToFit="1"/>
      <protection locked="0"/>
    </xf>
    <xf numFmtId="0" fontId="29" fillId="0" borderId="0" xfId="1" applyFont="1" applyProtection="1">
      <alignment vertical="center"/>
      <protection locked="0"/>
    </xf>
    <xf numFmtId="0" fontId="30" fillId="0" borderId="0" xfId="1" applyFont="1" applyProtection="1">
      <alignment vertical="center"/>
      <protection locked="0"/>
    </xf>
    <xf numFmtId="0" fontId="20" fillId="0" borderId="0" xfId="18" applyFont="1" applyProtection="1">
      <alignment vertical="center"/>
      <protection locked="0"/>
    </xf>
    <xf numFmtId="0" fontId="60" fillId="0" borderId="0" xfId="18" applyFont="1" applyProtection="1">
      <alignment vertical="center"/>
      <protection locked="0"/>
    </xf>
    <xf numFmtId="176" fontId="55" fillId="10" borderId="113" xfId="19" applyNumberFormat="1" applyFont="1" applyFill="1" applyBorder="1" applyAlignment="1" applyProtection="1">
      <alignment horizontal="center" vertical="center"/>
    </xf>
    <xf numFmtId="38" fontId="30" fillId="10" borderId="88" xfId="20" applyFont="1" applyFill="1" applyBorder="1" applyAlignment="1" applyProtection="1">
      <alignment horizontal="center" vertical="center"/>
    </xf>
    <xf numFmtId="38" fontId="55" fillId="10" borderId="42" xfId="20" applyFont="1" applyFill="1" applyBorder="1" applyAlignment="1" applyProtection="1">
      <alignment horizontal="center" vertical="center"/>
    </xf>
    <xf numFmtId="38" fontId="30" fillId="10" borderId="84" xfId="20" applyFont="1" applyFill="1" applyBorder="1" applyAlignment="1" applyProtection="1">
      <alignment horizontal="center" vertical="center"/>
    </xf>
    <xf numFmtId="38" fontId="30" fillId="10" borderId="128" xfId="20" applyFont="1" applyFill="1" applyBorder="1" applyAlignment="1" applyProtection="1">
      <alignment horizontal="center" vertical="center"/>
    </xf>
    <xf numFmtId="0" fontId="30" fillId="0" borderId="0" xfId="12" applyFont="1" applyProtection="1">
      <alignment vertical="center"/>
      <protection locked="0"/>
    </xf>
    <xf numFmtId="179" fontId="30" fillId="0" borderId="0" xfId="12" applyNumberFormat="1" applyFont="1" applyAlignment="1" applyProtection="1">
      <alignment horizontal="right" vertical="center"/>
      <protection locked="0"/>
    </xf>
    <xf numFmtId="179" fontId="30" fillId="0" borderId="0" xfId="12" applyNumberFormat="1" applyFont="1" applyProtection="1">
      <alignment vertical="center"/>
      <protection locked="0"/>
    </xf>
    <xf numFmtId="38" fontId="30" fillId="0" borderId="0" xfId="19" applyFont="1" applyFill="1" applyBorder="1" applyProtection="1">
      <alignment vertical="center"/>
      <protection locked="0"/>
    </xf>
    <xf numFmtId="179" fontId="58" fillId="0" borderId="0" xfId="12" applyNumberFormat="1" applyFont="1" applyProtection="1">
      <alignment vertical="center"/>
      <protection locked="0"/>
    </xf>
    <xf numFmtId="38" fontId="58" fillId="0" borderId="0" xfId="19" applyFont="1" applyFill="1" applyBorder="1" applyProtection="1">
      <alignment vertical="center"/>
      <protection locked="0"/>
    </xf>
    <xf numFmtId="0" fontId="30" fillId="0" borderId="0" xfId="12" applyFont="1" applyAlignment="1" applyProtection="1">
      <alignment horizontal="right" vertical="center"/>
      <protection locked="0"/>
    </xf>
    <xf numFmtId="0" fontId="30" fillId="0" borderId="0" xfId="12" applyFont="1" applyAlignment="1" applyProtection="1">
      <alignment horizontal="center" vertical="center"/>
      <protection locked="0"/>
    </xf>
    <xf numFmtId="0" fontId="20" fillId="0" borderId="0" xfId="12" applyFont="1" applyProtection="1">
      <alignment vertical="center"/>
      <protection locked="0"/>
    </xf>
    <xf numFmtId="179" fontId="20" fillId="0" borderId="0" xfId="12" applyNumberFormat="1" applyFont="1" applyAlignment="1" applyProtection="1">
      <alignment horizontal="right" vertical="center"/>
      <protection locked="0"/>
    </xf>
    <xf numFmtId="179" fontId="30" fillId="0" borderId="0" xfId="12" applyNumberFormat="1" applyFont="1" applyAlignment="1" applyProtection="1">
      <alignment horizontal="center" vertical="center" wrapText="1"/>
      <protection locked="0"/>
    </xf>
    <xf numFmtId="179" fontId="30" fillId="0" borderId="0" xfId="12" applyNumberFormat="1" applyFont="1" applyAlignment="1" applyProtection="1">
      <alignment horizontal="center" vertical="center"/>
      <protection locked="0"/>
    </xf>
    <xf numFmtId="0" fontId="20" fillId="0" borderId="11" xfId="18" applyFont="1" applyBorder="1" applyAlignment="1" applyProtection="1">
      <alignment horizontal="center"/>
      <protection locked="0"/>
    </xf>
    <xf numFmtId="0" fontId="20" fillId="0" borderId="11"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20" fillId="0" borderId="2" xfId="18" applyFont="1" applyBorder="1" applyProtection="1">
      <alignment vertical="center"/>
      <protection locked="0"/>
    </xf>
    <xf numFmtId="179" fontId="30" fillId="0" borderId="2" xfId="12" applyNumberFormat="1" applyFont="1" applyBorder="1" applyProtection="1">
      <alignment vertical="center"/>
      <protection locked="0"/>
    </xf>
    <xf numFmtId="179" fontId="30" fillId="0" borderId="3" xfId="12" applyNumberFormat="1" applyFont="1" applyBorder="1" applyProtection="1">
      <alignment vertical="center"/>
      <protection locked="0"/>
    </xf>
    <xf numFmtId="0" fontId="20" fillId="0" borderId="13" xfId="18" applyFont="1" applyBorder="1" applyProtection="1">
      <alignment vertical="center"/>
      <protection locked="0"/>
    </xf>
    <xf numFmtId="179" fontId="30" fillId="4" borderId="50" xfId="12" applyNumberFormat="1" applyFont="1" applyFill="1" applyBorder="1" applyAlignment="1" applyProtection="1">
      <alignment horizontal="center" vertical="center" shrinkToFit="1"/>
      <protection locked="0"/>
    </xf>
    <xf numFmtId="179" fontId="30" fillId="4" borderId="108" xfId="12" applyNumberFormat="1" applyFont="1" applyFill="1" applyBorder="1" applyAlignment="1" applyProtection="1">
      <alignment horizontal="center" vertical="center"/>
      <protection locked="0"/>
    </xf>
    <xf numFmtId="179" fontId="30" fillId="4" borderId="108" xfId="12" applyNumberFormat="1" applyFont="1" applyFill="1" applyBorder="1" applyAlignment="1" applyProtection="1">
      <alignment horizontal="center" vertical="center" shrinkToFit="1"/>
      <protection locked="0"/>
    </xf>
    <xf numFmtId="176" fontId="30" fillId="4" borderId="108" xfId="12" applyNumberFormat="1" applyFont="1" applyFill="1" applyBorder="1" applyAlignment="1" applyProtection="1">
      <alignment horizontal="center" vertical="center" shrinkToFit="1"/>
      <protection locked="0"/>
    </xf>
    <xf numFmtId="176" fontId="54" fillId="10" borderId="108" xfId="20" applyNumberFormat="1" applyFont="1" applyFill="1" applyBorder="1" applyAlignment="1" applyProtection="1">
      <alignment horizontal="center" vertical="center"/>
    </xf>
    <xf numFmtId="38" fontId="30" fillId="10" borderId="108" xfId="20" applyFont="1" applyFill="1" applyBorder="1" applyAlignment="1" applyProtection="1">
      <alignment horizontal="center" vertical="center"/>
    </xf>
    <xf numFmtId="38" fontId="30" fillId="10" borderId="50" xfId="20" applyFont="1" applyFill="1" applyBorder="1" applyAlignment="1" applyProtection="1">
      <alignment horizontal="center" vertical="center"/>
    </xf>
    <xf numFmtId="179" fontId="30" fillId="4" borderId="26" xfId="12" applyNumberFormat="1" applyFont="1" applyFill="1" applyBorder="1" applyAlignment="1" applyProtection="1">
      <alignment horizontal="center" vertical="center" shrinkToFit="1"/>
      <protection locked="0"/>
    </xf>
    <xf numFmtId="179" fontId="30" fillId="4" borderId="27" xfId="12" applyNumberFormat="1" applyFont="1" applyFill="1" applyBorder="1" applyAlignment="1" applyProtection="1">
      <alignment horizontal="center" vertical="center"/>
      <protection locked="0"/>
    </xf>
    <xf numFmtId="179" fontId="30" fillId="4" borderId="27" xfId="12" applyNumberFormat="1" applyFont="1" applyFill="1" applyBorder="1" applyAlignment="1" applyProtection="1">
      <alignment horizontal="center" vertical="center" shrinkToFit="1"/>
      <protection locked="0"/>
    </xf>
    <xf numFmtId="176" fontId="30" fillId="4" borderId="27" xfId="12" applyNumberFormat="1" applyFont="1" applyFill="1" applyBorder="1" applyAlignment="1" applyProtection="1">
      <alignment horizontal="center" vertical="center" shrinkToFit="1"/>
      <protection locked="0"/>
    </xf>
    <xf numFmtId="176" fontId="54" fillId="10" borderId="27" xfId="20" applyNumberFormat="1" applyFont="1" applyFill="1" applyBorder="1" applyAlignment="1" applyProtection="1">
      <alignment horizontal="center" vertical="center"/>
    </xf>
    <xf numFmtId="179" fontId="30" fillId="4" borderId="49" xfId="12" applyNumberFormat="1" applyFont="1" applyFill="1" applyBorder="1" applyAlignment="1" applyProtection="1">
      <alignment horizontal="center" vertical="center" shrinkToFit="1"/>
      <protection locked="0"/>
    </xf>
    <xf numFmtId="179" fontId="30" fillId="4" borderId="103" xfId="12" applyNumberFormat="1" applyFont="1" applyFill="1" applyBorder="1" applyAlignment="1" applyProtection="1">
      <alignment horizontal="center" vertical="center"/>
      <protection locked="0"/>
    </xf>
    <xf numFmtId="179" fontId="30" fillId="4" borderId="103" xfId="12" applyNumberFormat="1" applyFont="1" applyFill="1" applyBorder="1" applyAlignment="1" applyProtection="1">
      <alignment horizontal="center" vertical="center" shrinkToFit="1"/>
      <protection locked="0"/>
    </xf>
    <xf numFmtId="176" fontId="30" fillId="4" borderId="103" xfId="12" applyNumberFormat="1" applyFont="1" applyFill="1" applyBorder="1" applyAlignment="1" applyProtection="1">
      <alignment horizontal="center" vertical="center" shrinkToFit="1"/>
      <protection locked="0"/>
    </xf>
    <xf numFmtId="176" fontId="54" fillId="10" borderId="103" xfId="20" applyNumberFormat="1" applyFont="1" applyFill="1" applyBorder="1" applyAlignment="1" applyProtection="1">
      <alignment horizontal="center" vertical="center"/>
    </xf>
    <xf numFmtId="179" fontId="30" fillId="0" borderId="117" xfId="12" applyNumberFormat="1" applyFont="1" applyBorder="1" applyProtection="1">
      <alignment vertical="center"/>
      <protection locked="0"/>
    </xf>
    <xf numFmtId="179" fontId="30" fillId="0" borderId="0" xfId="16" applyNumberFormat="1" applyFont="1" applyFill="1" applyBorder="1" applyAlignment="1" applyProtection="1">
      <alignment horizontal="right" vertical="center"/>
      <protection locked="0"/>
    </xf>
    <xf numFmtId="38" fontId="30" fillId="0" borderId="0" xfId="16" applyFont="1" applyFill="1" applyBorder="1" applyAlignment="1" applyProtection="1">
      <alignment horizontal="right" vertical="center"/>
      <protection locked="0"/>
    </xf>
    <xf numFmtId="38" fontId="30" fillId="0" borderId="50" xfId="9" applyFont="1" applyBorder="1" applyAlignment="1" applyProtection="1">
      <alignment horizontal="right" vertical="center" shrinkToFit="1"/>
      <protection locked="0"/>
    </xf>
    <xf numFmtId="176" fontId="30" fillId="0" borderId="50" xfId="19" applyNumberFormat="1" applyFont="1" applyBorder="1" applyAlignment="1" applyProtection="1">
      <alignment vertical="center" shrinkToFit="1"/>
      <protection locked="0"/>
    </xf>
    <xf numFmtId="176" fontId="30" fillId="0" borderId="50" xfId="12" applyNumberFormat="1" applyFont="1" applyBorder="1" applyAlignment="1" applyProtection="1">
      <alignment vertical="center" shrinkToFit="1"/>
      <protection locked="0"/>
    </xf>
    <xf numFmtId="38" fontId="30" fillId="0" borderId="26" xfId="9" applyFont="1" applyBorder="1" applyAlignment="1" applyProtection="1">
      <alignment horizontal="right" vertical="center" shrinkToFit="1"/>
      <protection locked="0"/>
    </xf>
    <xf numFmtId="176" fontId="30" fillId="0" borderId="26" xfId="20" applyNumberFormat="1" applyFont="1" applyBorder="1" applyAlignment="1" applyProtection="1">
      <alignment horizontal="right" vertical="center" shrinkToFit="1"/>
      <protection locked="0"/>
    </xf>
    <xf numFmtId="176" fontId="30" fillId="0" borderId="26" xfId="12" applyNumberFormat="1" applyFont="1" applyBorder="1" applyAlignment="1" applyProtection="1">
      <alignment vertical="center" shrinkToFit="1"/>
      <protection locked="0"/>
    </xf>
    <xf numFmtId="38" fontId="30" fillId="0" borderId="49" xfId="9" applyFont="1" applyBorder="1" applyAlignment="1" applyProtection="1">
      <alignment horizontal="right" vertical="center" shrinkToFit="1"/>
      <protection locked="0"/>
    </xf>
    <xf numFmtId="176" fontId="30" fillId="0" borderId="49" xfId="20" applyNumberFormat="1" applyFont="1" applyBorder="1" applyAlignment="1" applyProtection="1">
      <alignment horizontal="right" vertical="center" shrinkToFit="1"/>
      <protection locked="0"/>
    </xf>
    <xf numFmtId="176" fontId="30" fillId="0" borderId="49" xfId="12" applyNumberFormat="1" applyFont="1" applyBorder="1" applyAlignment="1" applyProtection="1">
      <alignment vertical="center" shrinkToFit="1"/>
      <protection locked="0"/>
    </xf>
    <xf numFmtId="179" fontId="30" fillId="4" borderId="118" xfId="12" applyNumberFormat="1" applyFont="1" applyFill="1" applyBorder="1" applyProtection="1">
      <alignment vertical="center"/>
      <protection locked="0"/>
    </xf>
    <xf numFmtId="179" fontId="30" fillId="4" borderId="118" xfId="19" applyNumberFormat="1" applyFont="1" applyFill="1" applyBorder="1" applyProtection="1">
      <alignment vertical="center"/>
      <protection locked="0"/>
    </xf>
    <xf numFmtId="176" fontId="55" fillId="10" borderId="88" xfId="19" applyNumberFormat="1" applyFont="1" applyFill="1" applyBorder="1" applyAlignment="1" applyProtection="1">
      <alignment horizontal="center" vertical="center"/>
    </xf>
    <xf numFmtId="38" fontId="30" fillId="10" borderId="89" xfId="20" applyFont="1" applyFill="1" applyBorder="1" applyAlignment="1" applyProtection="1">
      <alignment horizontal="center" vertical="center"/>
    </xf>
    <xf numFmtId="38" fontId="30" fillId="12" borderId="27" xfId="20" applyFont="1" applyFill="1" applyBorder="1" applyAlignment="1" applyProtection="1">
      <alignment horizontal="center" vertical="center"/>
    </xf>
    <xf numFmtId="38" fontId="30" fillId="12" borderId="26" xfId="20" applyFont="1" applyFill="1" applyBorder="1" applyAlignment="1" applyProtection="1">
      <alignment horizontal="center" vertical="center"/>
    </xf>
    <xf numFmtId="38" fontId="30" fillId="12" borderId="108" xfId="20" applyFont="1" applyFill="1" applyBorder="1" applyAlignment="1" applyProtection="1">
      <alignment horizontal="center" vertical="center"/>
    </xf>
    <xf numFmtId="38" fontId="30" fillId="12" borderId="103" xfId="20" applyFont="1" applyFill="1" applyBorder="1" applyAlignment="1" applyProtection="1">
      <alignment horizontal="center" vertical="center"/>
    </xf>
    <xf numFmtId="38" fontId="30" fillId="12" borderId="50" xfId="20" applyFont="1" applyFill="1" applyBorder="1" applyAlignment="1" applyProtection="1">
      <alignment horizontal="center" vertical="center"/>
    </xf>
    <xf numFmtId="38" fontId="30" fillId="12" borderId="49" xfId="20" applyFont="1" applyFill="1" applyBorder="1" applyAlignment="1" applyProtection="1">
      <alignment horizontal="center" vertical="center"/>
    </xf>
    <xf numFmtId="38" fontId="30" fillId="12" borderId="108" xfId="20" applyFont="1" applyFill="1" applyBorder="1" applyAlignment="1" applyProtection="1">
      <alignment horizontal="center" vertical="center" shrinkToFit="1"/>
    </xf>
    <xf numFmtId="38" fontId="30" fillId="12" borderId="27" xfId="20" applyFont="1" applyFill="1" applyBorder="1" applyAlignment="1" applyProtection="1">
      <alignment horizontal="center" vertical="center" shrinkToFit="1"/>
    </xf>
    <xf numFmtId="38" fontId="30" fillId="12" borderId="103" xfId="20" applyFont="1" applyFill="1" applyBorder="1" applyAlignment="1" applyProtection="1">
      <alignment horizontal="center" vertical="center" shrinkToFit="1"/>
    </xf>
    <xf numFmtId="38" fontId="30" fillId="12" borderId="50" xfId="20" applyFont="1" applyFill="1" applyBorder="1" applyAlignment="1" applyProtection="1">
      <alignment horizontal="center" vertical="center" shrinkToFit="1"/>
    </xf>
    <xf numFmtId="38" fontId="30" fillId="12" borderId="26" xfId="20" applyFont="1" applyFill="1" applyBorder="1" applyAlignment="1" applyProtection="1">
      <alignment horizontal="center" vertical="center" shrinkToFit="1"/>
    </xf>
    <xf numFmtId="38" fontId="30" fillId="12" borderId="49" xfId="20" applyFont="1" applyFill="1" applyBorder="1" applyAlignment="1" applyProtection="1">
      <alignment horizontal="center" vertical="center" shrinkToFit="1"/>
    </xf>
    <xf numFmtId="176" fontId="29" fillId="0" borderId="108" xfId="1" applyNumberFormat="1" applyFont="1" applyBorder="1" applyAlignment="1" applyProtection="1">
      <alignment horizontal="center" vertical="center" shrinkToFit="1"/>
      <protection locked="0"/>
    </xf>
    <xf numFmtId="176" fontId="29" fillId="0" borderId="27" xfId="1" applyNumberFormat="1" applyFont="1" applyBorder="1" applyAlignment="1" applyProtection="1">
      <alignment horizontal="center" vertical="center" shrinkToFit="1"/>
      <protection locked="0"/>
    </xf>
    <xf numFmtId="0" fontId="29" fillId="0" borderId="29" xfId="1" applyFont="1" applyBorder="1" applyProtection="1">
      <alignment vertical="center"/>
      <protection locked="0"/>
    </xf>
    <xf numFmtId="0" fontId="29" fillId="0" borderId="37" xfId="1" applyFont="1" applyBorder="1" applyProtection="1">
      <alignment vertical="center"/>
      <protection locked="0"/>
    </xf>
    <xf numFmtId="0" fontId="29" fillId="0" borderId="0" xfId="1" applyFont="1" applyAlignment="1" applyProtection="1">
      <alignment horizontal="center" vertical="center"/>
      <protection locked="0"/>
    </xf>
    <xf numFmtId="38" fontId="29" fillId="0" borderId="108" xfId="17" applyFont="1" applyFill="1" applyBorder="1" applyAlignment="1" applyProtection="1">
      <alignment horizontal="center" vertical="center" shrinkToFit="1"/>
      <protection locked="0"/>
    </xf>
    <xf numFmtId="38" fontId="29" fillId="0" borderId="27" xfId="17" applyFont="1" applyFill="1" applyBorder="1" applyAlignment="1" applyProtection="1">
      <alignment horizontal="center" vertical="center" shrinkToFit="1"/>
      <protection locked="0"/>
    </xf>
    <xf numFmtId="38" fontId="30" fillId="4" borderId="50" xfId="9" applyFont="1" applyFill="1" applyBorder="1" applyAlignment="1" applyProtection="1">
      <alignment horizontal="center" vertical="center"/>
      <protection locked="0"/>
    </xf>
    <xf numFmtId="38" fontId="30" fillId="4" borderId="26" xfId="9" applyFont="1" applyFill="1" applyBorder="1" applyAlignment="1" applyProtection="1">
      <alignment horizontal="center" vertical="center"/>
      <protection locked="0"/>
    </xf>
    <xf numFmtId="38" fontId="30" fillId="4" borderId="49" xfId="9" applyFont="1" applyFill="1" applyBorder="1" applyAlignment="1" applyProtection="1">
      <alignment horizontal="center" vertical="center"/>
      <protection locked="0"/>
    </xf>
    <xf numFmtId="179" fontId="30" fillId="4" borderId="50" xfId="16" applyNumberFormat="1" applyFont="1" applyFill="1" applyBorder="1" applyAlignment="1" applyProtection="1">
      <alignment horizontal="center" vertical="center"/>
      <protection locked="0"/>
    </xf>
    <xf numFmtId="179" fontId="30" fillId="4" borderId="26" xfId="16" applyNumberFormat="1" applyFont="1" applyFill="1" applyBorder="1" applyAlignment="1" applyProtection="1">
      <alignment horizontal="center" vertical="center"/>
      <protection locked="0"/>
    </xf>
    <xf numFmtId="179" fontId="30" fillId="4" borderId="49" xfId="16" applyNumberFormat="1" applyFont="1" applyFill="1" applyBorder="1" applyAlignment="1" applyProtection="1">
      <alignment horizontal="center" vertical="center"/>
      <protection locked="0"/>
    </xf>
    <xf numFmtId="179" fontId="30" fillId="0" borderId="117" xfId="12" applyNumberFormat="1" applyFont="1" applyBorder="1" applyAlignment="1" applyProtection="1">
      <alignment horizontal="center" vertical="center"/>
      <protection locked="0"/>
    </xf>
    <xf numFmtId="49" fontId="29" fillId="0" borderId="0" xfId="1" applyNumberFormat="1" applyFont="1" applyAlignment="1" applyProtection="1">
      <alignment vertical="center" shrinkToFit="1"/>
      <protection locked="0"/>
    </xf>
    <xf numFmtId="176" fontId="29" fillId="0" borderId="0" xfId="1" applyNumberFormat="1" applyFont="1" applyAlignment="1" applyProtection="1">
      <alignment vertical="center" shrinkToFit="1"/>
      <protection locked="0"/>
    </xf>
    <xf numFmtId="0" fontId="29" fillId="0" borderId="0" xfId="1" applyFont="1" applyAlignment="1" applyProtection="1">
      <alignment horizontal="left" vertical="center"/>
      <protection locked="0"/>
    </xf>
    <xf numFmtId="179" fontId="29" fillId="8" borderId="0" xfId="1" applyNumberFormat="1" applyFont="1" applyFill="1" applyAlignment="1" applyProtection="1">
      <alignment horizontal="left" vertical="center"/>
      <protection locked="0"/>
    </xf>
    <xf numFmtId="0" fontId="29" fillId="8" borderId="0" xfId="1" applyFont="1" applyFill="1" applyAlignment="1" applyProtection="1">
      <alignment horizontal="left" vertical="center"/>
      <protection locked="0"/>
    </xf>
    <xf numFmtId="179" fontId="29" fillId="8" borderId="0" xfId="1" applyNumberFormat="1" applyFont="1" applyFill="1" applyProtection="1">
      <alignment vertical="center"/>
      <protection locked="0"/>
    </xf>
    <xf numFmtId="179" fontId="29" fillId="0" borderId="0" xfId="1" applyNumberFormat="1" applyFont="1" applyProtection="1">
      <alignment vertical="center"/>
      <protection locked="0"/>
    </xf>
    <xf numFmtId="38" fontId="29" fillId="0" borderId="0" xfId="7" applyFont="1" applyFill="1" applyProtection="1">
      <alignment vertical="center"/>
      <protection locked="0"/>
    </xf>
    <xf numFmtId="179" fontId="27" fillId="0" borderId="0" xfId="15" applyNumberFormat="1" applyFont="1" applyProtection="1">
      <alignment vertical="center"/>
      <protection locked="0"/>
    </xf>
    <xf numFmtId="0" fontId="29" fillId="4" borderId="0" xfId="1" applyFont="1" applyFill="1" applyProtection="1">
      <alignment vertical="center"/>
      <protection locked="0"/>
    </xf>
    <xf numFmtId="0" fontId="66" fillId="0" borderId="0" xfId="1" applyFont="1" applyAlignment="1" applyProtection="1">
      <alignment horizontal="center" vertical="center"/>
      <protection locked="0"/>
    </xf>
    <xf numFmtId="179" fontId="29" fillId="4" borderId="0" xfId="1" applyNumberFormat="1" applyFont="1" applyFill="1" applyProtection="1">
      <alignment vertical="center"/>
      <protection locked="0"/>
    </xf>
    <xf numFmtId="0" fontId="29" fillId="0" borderId="0" xfId="1" applyFont="1" applyAlignment="1" applyProtection="1">
      <alignment horizontal="center" vertical="center" shrinkToFit="1"/>
      <protection locked="0"/>
    </xf>
    <xf numFmtId="38" fontId="29" fillId="0" borderId="52" xfId="16" applyFont="1" applyFill="1" applyBorder="1" applyAlignment="1" applyProtection="1">
      <alignment horizontal="center" vertical="center" shrinkToFit="1"/>
    </xf>
    <xf numFmtId="38" fontId="29" fillId="0" borderId="154" xfId="16" applyFont="1" applyFill="1" applyBorder="1" applyAlignment="1" applyProtection="1">
      <alignment horizontal="center" vertical="center" shrinkToFit="1"/>
    </xf>
    <xf numFmtId="38" fontId="29" fillId="0" borderId="153" xfId="16" applyFont="1" applyFill="1" applyBorder="1" applyAlignment="1" applyProtection="1">
      <alignment vertical="center" shrinkToFit="1"/>
      <protection locked="0"/>
    </xf>
    <xf numFmtId="179" fontId="29" fillId="0" borderId="0" xfId="7" applyNumberFormat="1" applyFont="1" applyFill="1" applyBorder="1" applyAlignment="1" applyProtection="1">
      <alignment vertical="center"/>
      <protection locked="0"/>
    </xf>
    <xf numFmtId="38" fontId="29" fillId="0" borderId="0" xfId="7" applyFont="1" applyFill="1" applyBorder="1" applyAlignment="1" applyProtection="1">
      <alignment vertical="center"/>
      <protection locked="0"/>
    </xf>
    <xf numFmtId="179" fontId="29" fillId="8" borderId="0" xfId="7" applyNumberFormat="1" applyFont="1" applyFill="1" applyBorder="1" applyAlignment="1" applyProtection="1">
      <alignment vertical="center"/>
      <protection locked="0"/>
    </xf>
    <xf numFmtId="179" fontId="29" fillId="0" borderId="0" xfId="7" applyNumberFormat="1" applyFont="1" applyProtection="1">
      <alignment vertical="center"/>
      <protection locked="0"/>
    </xf>
    <xf numFmtId="38" fontId="29" fillId="0" borderId="0" xfId="7" applyFont="1" applyProtection="1">
      <alignment vertical="center"/>
      <protection locked="0"/>
    </xf>
    <xf numFmtId="0" fontId="32" fillId="0" borderId="0" xfId="1" applyFont="1" applyProtection="1">
      <alignment vertical="center"/>
      <protection locked="0"/>
    </xf>
    <xf numFmtId="0" fontId="32" fillId="0" borderId="0" xfId="1" applyFont="1" applyAlignment="1" applyProtection="1">
      <alignment horizontal="left" vertical="center"/>
      <protection locked="0"/>
    </xf>
    <xf numFmtId="38" fontId="29" fillId="0" borderId="0" xfId="1" applyNumberFormat="1" applyFont="1" applyAlignment="1" applyProtection="1">
      <alignment horizontal="right" vertical="center"/>
      <protection locked="0"/>
    </xf>
    <xf numFmtId="0" fontId="29" fillId="0" borderId="0" xfId="1" applyFont="1" applyAlignment="1" applyProtection="1">
      <alignment horizontal="right" vertical="center"/>
      <protection locked="0"/>
    </xf>
    <xf numFmtId="0" fontId="68" fillId="0" borderId="0" xfId="1" applyFont="1" applyAlignment="1" applyProtection="1">
      <alignment vertical="center" wrapText="1"/>
      <protection locked="0"/>
    </xf>
    <xf numFmtId="179" fontId="29" fillId="0" borderId="0" xfId="1" applyNumberFormat="1" applyFont="1" applyAlignment="1" applyProtection="1">
      <alignment vertical="center" wrapText="1"/>
      <protection locked="0"/>
    </xf>
    <xf numFmtId="38" fontId="65" fillId="7" borderId="86" xfId="16" applyFont="1" applyFill="1" applyBorder="1" applyAlignment="1" applyProtection="1">
      <alignment horizontal="center" vertical="center" shrinkToFit="1"/>
      <protection locked="0"/>
    </xf>
    <xf numFmtId="38" fontId="65" fillId="7" borderId="23" xfId="16" applyFont="1" applyFill="1" applyBorder="1" applyAlignment="1" applyProtection="1">
      <alignment horizontal="center" vertical="center" shrinkToFit="1"/>
      <protection locked="0"/>
    </xf>
    <xf numFmtId="38" fontId="65" fillId="7" borderId="35" xfId="16" applyFont="1" applyFill="1" applyBorder="1" applyAlignment="1" applyProtection="1">
      <alignment horizontal="center" vertical="center" shrinkToFit="1"/>
      <protection locked="0"/>
    </xf>
    <xf numFmtId="38" fontId="65" fillId="7" borderId="26" xfId="16" applyFont="1" applyFill="1" applyBorder="1" applyAlignment="1" applyProtection="1">
      <alignment horizontal="center" vertical="center" shrinkToFit="1"/>
      <protection locked="0"/>
    </xf>
    <xf numFmtId="38" fontId="65" fillId="7" borderId="21" xfId="16" applyFont="1" applyFill="1" applyBorder="1" applyAlignment="1" applyProtection="1">
      <alignment horizontal="center" vertical="center" shrinkToFit="1"/>
      <protection locked="0"/>
    </xf>
    <xf numFmtId="0" fontId="10" fillId="0" borderId="35" xfId="3" applyFont="1" applyBorder="1" applyAlignment="1" applyProtection="1">
      <alignment vertical="center" wrapText="1"/>
      <protection hidden="1"/>
    </xf>
    <xf numFmtId="0" fontId="10" fillId="0" borderId="35" xfId="5" applyFont="1" applyBorder="1" applyAlignment="1" applyProtection="1">
      <alignment horizontal="center" vertical="center" wrapText="1"/>
      <protection hidden="1"/>
    </xf>
    <xf numFmtId="0" fontId="10" fillId="0" borderId="35" xfId="5" applyFont="1" applyBorder="1" applyAlignment="1" applyProtection="1">
      <alignment horizontal="center" vertical="center"/>
      <protection locked="0"/>
    </xf>
    <xf numFmtId="0" fontId="17" fillId="6" borderId="18" xfId="1" applyFont="1" applyFill="1" applyBorder="1" applyAlignment="1" applyProtection="1">
      <alignment horizontal="left" vertical="center" wrapText="1"/>
      <protection hidden="1"/>
    </xf>
    <xf numFmtId="181" fontId="30" fillId="4" borderId="108" xfId="12" applyNumberFormat="1" applyFont="1" applyFill="1" applyBorder="1" applyAlignment="1" applyProtection="1">
      <alignment horizontal="center" vertical="center" shrinkToFit="1"/>
      <protection locked="0"/>
    </xf>
    <xf numFmtId="181" fontId="30" fillId="4" borderId="27" xfId="12" applyNumberFormat="1" applyFont="1" applyFill="1" applyBorder="1" applyAlignment="1" applyProtection="1">
      <alignment horizontal="center" vertical="center" shrinkToFit="1"/>
      <protection locked="0"/>
    </xf>
    <xf numFmtId="181" fontId="30" fillId="4" borderId="103" xfId="12" applyNumberFormat="1" applyFont="1" applyFill="1" applyBorder="1" applyAlignment="1" applyProtection="1">
      <alignment horizontal="center" vertical="center" shrinkToFit="1"/>
      <protection locked="0"/>
    </xf>
    <xf numFmtId="179" fontId="61" fillId="4" borderId="26" xfId="12" applyNumberFormat="1" applyFont="1" applyFill="1" applyBorder="1" applyAlignment="1" applyProtection="1">
      <alignment horizontal="center" vertical="center" shrinkToFit="1"/>
      <protection locked="0"/>
    </xf>
    <xf numFmtId="179" fontId="61" fillId="4" borderId="108" xfId="12" applyNumberFormat="1" applyFont="1" applyFill="1" applyBorder="1" applyAlignment="1" applyProtection="1">
      <alignment horizontal="center" vertical="center"/>
      <protection locked="0"/>
    </xf>
    <xf numFmtId="179" fontId="61" fillId="4" borderId="27" xfId="12" applyNumberFormat="1" applyFont="1" applyFill="1" applyBorder="1" applyAlignment="1" applyProtection="1">
      <alignment horizontal="center" vertical="center"/>
      <protection locked="0"/>
    </xf>
    <xf numFmtId="176" fontId="80" fillId="10" borderId="113" xfId="19" applyNumberFormat="1" applyFont="1" applyFill="1" applyBorder="1" applyAlignment="1" applyProtection="1">
      <alignment horizontal="center" vertical="center"/>
    </xf>
    <xf numFmtId="176" fontId="80" fillId="10" borderId="88" xfId="19" applyNumberFormat="1" applyFont="1" applyFill="1" applyBorder="1" applyAlignment="1" applyProtection="1">
      <alignment horizontal="center" vertical="center"/>
    </xf>
    <xf numFmtId="38" fontId="61" fillId="10" borderId="88" xfId="20" applyFont="1" applyFill="1" applyBorder="1" applyAlignment="1" applyProtection="1">
      <alignment horizontal="center" vertical="center"/>
    </xf>
    <xf numFmtId="38" fontId="80" fillId="10" borderId="42" xfId="20" applyFont="1" applyFill="1" applyBorder="1" applyAlignment="1" applyProtection="1">
      <alignment horizontal="center" vertical="center"/>
    </xf>
    <xf numFmtId="38" fontId="61" fillId="10" borderId="84" xfId="20" applyFont="1" applyFill="1" applyBorder="1" applyAlignment="1" applyProtection="1">
      <alignment horizontal="center" vertical="center"/>
    </xf>
    <xf numFmtId="38" fontId="61" fillId="10" borderId="128" xfId="20" applyFont="1" applyFill="1" applyBorder="1" applyAlignment="1" applyProtection="1">
      <alignment horizontal="center" vertical="center"/>
    </xf>
    <xf numFmtId="38" fontId="61" fillId="10" borderId="89" xfId="20" applyFont="1" applyFill="1" applyBorder="1" applyAlignment="1" applyProtection="1">
      <alignment horizontal="center" vertical="center"/>
    </xf>
    <xf numFmtId="179" fontId="61" fillId="4" borderId="15" xfId="12" applyNumberFormat="1" applyFont="1" applyFill="1" applyBorder="1" applyAlignment="1" applyProtection="1">
      <alignment horizontal="center" vertical="center"/>
      <protection locked="0"/>
    </xf>
    <xf numFmtId="179" fontId="61" fillId="4" borderId="15" xfId="12" applyNumberFormat="1" applyFont="1" applyFill="1" applyBorder="1" applyAlignment="1" applyProtection="1">
      <alignment horizontal="center" vertical="center" shrinkToFit="1"/>
      <protection locked="0"/>
    </xf>
    <xf numFmtId="179" fontId="61" fillId="4" borderId="50" xfId="12" applyNumberFormat="1" applyFont="1" applyFill="1" applyBorder="1" applyAlignment="1" applyProtection="1">
      <alignment horizontal="center" vertical="center" shrinkToFit="1"/>
      <protection locked="0"/>
    </xf>
    <xf numFmtId="179" fontId="61" fillId="4" borderId="23" xfId="12" applyNumberFormat="1" applyFont="1" applyFill="1" applyBorder="1" applyAlignment="1" applyProtection="1">
      <alignment horizontal="center" vertical="center" shrinkToFit="1"/>
      <protection locked="0"/>
    </xf>
    <xf numFmtId="179" fontId="61" fillId="4" borderId="26" xfId="12"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20" fillId="0" borderId="0" xfId="1" applyFont="1" applyAlignment="1" applyProtection="1">
      <alignment horizontal="left" vertical="center"/>
      <protection locked="0"/>
    </xf>
    <xf numFmtId="0" fontId="10" fillId="0" borderId="0" xfId="1" applyFont="1" applyProtection="1">
      <alignment vertical="center"/>
      <protection locked="0"/>
    </xf>
    <xf numFmtId="0" fontId="21" fillId="0" borderId="0" xfId="1" applyFont="1" applyAlignment="1" applyProtection="1">
      <alignment horizontal="right" vertical="center"/>
      <protection locked="0"/>
    </xf>
    <xf numFmtId="38" fontId="10" fillId="0" borderId="0" xfId="7" applyFont="1" applyFill="1" applyProtection="1">
      <alignment vertical="center"/>
      <protection locked="0"/>
    </xf>
    <xf numFmtId="0" fontId="10" fillId="0" borderId="47" xfId="1" applyFont="1" applyBorder="1" applyProtection="1">
      <alignment vertical="center"/>
      <protection locked="0"/>
    </xf>
    <xf numFmtId="0" fontId="23" fillId="0" borderId="0" xfId="1" applyFont="1" applyProtection="1">
      <alignment vertical="center"/>
      <protection locked="0"/>
    </xf>
    <xf numFmtId="0" fontId="3" fillId="0" borderId="0" xfId="1" applyFont="1" applyProtection="1">
      <alignment vertical="center"/>
      <protection locked="0"/>
    </xf>
    <xf numFmtId="0" fontId="24" fillId="0" borderId="0" xfId="1" applyFont="1" applyProtection="1">
      <alignment vertical="center"/>
      <protection locked="0"/>
    </xf>
    <xf numFmtId="0" fontId="3" fillId="0" borderId="33" xfId="1" applyFont="1" applyBorder="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pplyProtection="1">
      <alignment vertical="center" wrapText="1"/>
      <protection locked="0"/>
    </xf>
    <xf numFmtId="0" fontId="27" fillId="0" borderId="0" xfId="1" applyFont="1" applyProtection="1">
      <alignment vertical="center"/>
      <protection locked="0"/>
    </xf>
    <xf numFmtId="0" fontId="28" fillId="0" borderId="0" xfId="1" applyFont="1" applyProtection="1">
      <alignment vertical="center"/>
      <protection locked="0"/>
    </xf>
    <xf numFmtId="0" fontId="27" fillId="0" borderId="0" xfId="1" applyFont="1" applyAlignment="1" applyProtection="1">
      <alignment horizontal="center" vertical="center"/>
      <protection locked="0"/>
    </xf>
    <xf numFmtId="0" fontId="27" fillId="0" borderId="0" xfId="1" applyFont="1" applyAlignment="1" applyProtection="1">
      <alignment horizontal="center" vertical="center" wrapText="1"/>
      <protection locked="0"/>
    </xf>
    <xf numFmtId="0" fontId="27" fillId="0" borderId="0" xfId="1" applyFont="1" applyAlignment="1" applyProtection="1">
      <alignment vertical="center" wrapText="1"/>
      <protection locked="0"/>
    </xf>
    <xf numFmtId="0" fontId="27" fillId="0" borderId="0" xfId="1" applyFont="1" applyAlignment="1" applyProtection="1">
      <alignment horizontal="left" vertical="center" wrapText="1"/>
      <protection locked="0"/>
    </xf>
    <xf numFmtId="0" fontId="3" fillId="0" borderId="0" xfId="1" applyFont="1" applyAlignment="1" applyProtection="1">
      <alignment horizontal="left" vertical="center" wrapText="1"/>
      <protection locked="0"/>
    </xf>
    <xf numFmtId="0" fontId="3" fillId="0" borderId="0" xfId="1" applyFont="1" applyAlignment="1" applyProtection="1">
      <alignment horizontal="left" vertical="center" wrapText="1" indent="1"/>
      <protection locked="0"/>
    </xf>
    <xf numFmtId="0" fontId="3" fillId="0" borderId="0" xfId="1" applyFont="1" applyAlignment="1" applyProtection="1">
      <alignment horizontal="left" vertical="center" wrapText="1" indent="2"/>
      <protection locked="0"/>
    </xf>
    <xf numFmtId="0" fontId="3" fillId="0" borderId="48" xfId="1" applyFont="1" applyBorder="1">
      <alignment vertical="center"/>
    </xf>
    <xf numFmtId="0" fontId="3" fillId="0" borderId="28" xfId="1" applyFont="1" applyBorder="1">
      <alignment vertical="center"/>
    </xf>
    <xf numFmtId="0" fontId="27" fillId="0" borderId="0" xfId="1" applyFont="1" applyAlignment="1">
      <alignment horizontal="center" vertical="center" wrapText="1"/>
    </xf>
    <xf numFmtId="0" fontId="20" fillId="0" borderId="0" xfId="12" applyFont="1" applyAlignment="1" applyProtection="1">
      <alignment horizontal="right" vertical="center"/>
      <protection locked="0"/>
    </xf>
    <xf numFmtId="179" fontId="57" fillId="0" borderId="0" xfId="12" applyNumberFormat="1" applyFont="1" applyProtection="1">
      <alignment vertical="center"/>
      <protection locked="0"/>
    </xf>
    <xf numFmtId="179" fontId="20" fillId="0" borderId="0" xfId="12" applyNumberFormat="1" applyFont="1" applyProtection="1">
      <alignment vertical="center"/>
      <protection locked="0"/>
    </xf>
    <xf numFmtId="0" fontId="55" fillId="0" borderId="4" xfId="12" applyFont="1" applyBorder="1" applyProtection="1">
      <alignment vertical="center"/>
      <protection locked="0"/>
    </xf>
    <xf numFmtId="179" fontId="30" fillId="0" borderId="4" xfId="12" applyNumberFormat="1" applyFont="1" applyBorder="1" applyAlignment="1" applyProtection="1">
      <alignment horizontal="right" vertical="center"/>
      <protection locked="0"/>
    </xf>
    <xf numFmtId="179" fontId="30" fillId="0" borderId="18" xfId="12" applyNumberFormat="1" applyFont="1" applyBorder="1" applyProtection="1">
      <alignment vertical="center"/>
      <protection locked="0"/>
    </xf>
    <xf numFmtId="179" fontId="30" fillId="0" borderId="4" xfId="12" applyNumberFormat="1" applyFont="1" applyBorder="1" applyProtection="1">
      <alignment vertical="center"/>
      <protection locked="0"/>
    </xf>
    <xf numFmtId="179" fontId="58" fillId="0" borderId="4" xfId="12" applyNumberFormat="1" applyFont="1" applyBorder="1" applyProtection="1">
      <alignment vertical="center"/>
      <protection locked="0"/>
    </xf>
    <xf numFmtId="179" fontId="30" fillId="2" borderId="114" xfId="20" applyNumberFormat="1" applyFont="1" applyFill="1" applyBorder="1" applyAlignment="1" applyProtection="1">
      <alignment horizontal="center" vertical="center"/>
      <protection locked="0"/>
    </xf>
    <xf numFmtId="179" fontId="61" fillId="2" borderId="114" xfId="20" applyNumberFormat="1" applyFont="1" applyFill="1" applyBorder="1" applyAlignment="1" applyProtection="1">
      <alignment horizontal="center" vertical="center"/>
      <protection locked="0"/>
    </xf>
    <xf numFmtId="179" fontId="30" fillId="2" borderId="115" xfId="20" applyNumberFormat="1" applyFont="1" applyFill="1" applyBorder="1" applyAlignment="1" applyProtection="1">
      <alignment horizontal="center" vertical="center"/>
      <protection locked="0"/>
    </xf>
    <xf numFmtId="179" fontId="61" fillId="2" borderId="115" xfId="20" applyNumberFormat="1" applyFont="1" applyFill="1" applyBorder="1" applyAlignment="1" applyProtection="1">
      <alignment horizontal="center" vertical="center"/>
      <protection locked="0"/>
    </xf>
    <xf numFmtId="179" fontId="30" fillId="0" borderId="115" xfId="20" applyNumberFormat="1" applyFont="1" applyFill="1" applyBorder="1" applyAlignment="1" applyProtection="1">
      <alignment horizontal="center" vertical="center"/>
      <protection locked="0"/>
    </xf>
    <xf numFmtId="179" fontId="61" fillId="0" borderId="115" xfId="20" applyNumberFormat="1" applyFont="1" applyFill="1" applyBorder="1" applyAlignment="1" applyProtection="1">
      <alignment horizontal="center" vertical="center"/>
      <protection locked="0"/>
    </xf>
    <xf numFmtId="179" fontId="30" fillId="2" borderId="136" xfId="20" applyNumberFormat="1" applyFont="1" applyFill="1" applyBorder="1" applyAlignment="1" applyProtection="1">
      <alignment horizontal="center" vertical="center"/>
      <protection locked="0"/>
    </xf>
    <xf numFmtId="179" fontId="61" fillId="2" borderId="136" xfId="20" applyNumberFormat="1" applyFont="1" applyFill="1" applyBorder="1" applyAlignment="1" applyProtection="1">
      <alignment horizontal="center" vertical="center"/>
      <protection locked="0"/>
    </xf>
    <xf numFmtId="0" fontId="30" fillId="0" borderId="8" xfId="12" applyFont="1" applyBorder="1" applyAlignment="1" applyProtection="1">
      <alignment horizontal="center" vertical="center" textRotation="255" shrinkToFit="1"/>
      <protection locked="0"/>
    </xf>
    <xf numFmtId="0" fontId="30" fillId="0" borderId="0" xfId="12" applyFont="1" applyAlignment="1" applyProtection="1">
      <alignment horizontal="center" vertical="center" textRotation="255" shrinkToFit="1"/>
      <protection locked="0"/>
    </xf>
    <xf numFmtId="0" fontId="30" fillId="0" borderId="0" xfId="12" applyFont="1" applyAlignment="1" applyProtection="1">
      <alignment horizontal="center" vertical="center" shrinkToFit="1"/>
      <protection locked="0"/>
    </xf>
    <xf numFmtId="0" fontId="30" fillId="0" borderId="0" xfId="12" applyFont="1" applyAlignment="1" applyProtection="1">
      <alignment horizontal="center" vertical="center" wrapText="1" shrinkToFit="1"/>
      <protection locked="0"/>
    </xf>
    <xf numFmtId="38" fontId="30" fillId="0" borderId="0" xfId="20" applyFont="1" applyFill="1" applyBorder="1" applyAlignment="1" applyProtection="1">
      <alignment horizontal="center" vertical="center"/>
      <protection locked="0"/>
    </xf>
    <xf numFmtId="38" fontId="61" fillId="0" borderId="0" xfId="20" applyFont="1" applyFill="1" applyBorder="1" applyAlignment="1" applyProtection="1">
      <alignment horizontal="center" vertical="center"/>
      <protection locked="0"/>
    </xf>
    <xf numFmtId="0" fontId="12" fillId="0" borderId="42" xfId="1" applyFont="1" applyBorder="1" applyAlignment="1" applyProtection="1">
      <alignment horizontal="center" vertical="center"/>
      <protection locked="0"/>
    </xf>
    <xf numFmtId="179" fontId="30" fillId="3" borderId="96" xfId="12" applyNumberFormat="1" applyFont="1" applyFill="1" applyBorder="1" applyAlignment="1" applyProtection="1">
      <alignment horizontal="center" vertical="center"/>
      <protection locked="0"/>
    </xf>
    <xf numFmtId="0" fontId="30" fillId="0" borderId="0" xfId="1" applyFont="1" applyProtection="1">
      <alignment vertical="center"/>
    </xf>
    <xf numFmtId="0" fontId="55" fillId="0" borderId="0" xfId="12" applyFont="1" applyAlignment="1" applyProtection="1">
      <alignment horizontal="right" vertical="center"/>
    </xf>
    <xf numFmtId="0" fontId="55" fillId="0" borderId="4" xfId="12" applyFont="1" applyBorder="1" applyProtection="1">
      <alignment vertical="center"/>
    </xf>
    <xf numFmtId="0" fontId="59" fillId="3" borderId="111" xfId="18" applyFont="1" applyFill="1" applyBorder="1" applyAlignment="1" applyProtection="1">
      <alignment horizontal="center" vertical="center"/>
    </xf>
    <xf numFmtId="179" fontId="40" fillId="0" borderId="0" xfId="12" applyNumberFormat="1" applyFont="1" applyAlignment="1" applyProtection="1"/>
    <xf numFmtId="0" fontId="12" fillId="0" borderId="42" xfId="1" applyFont="1" applyBorder="1" applyAlignment="1" applyProtection="1">
      <alignment horizontal="center" vertical="center"/>
    </xf>
    <xf numFmtId="0" fontId="62" fillId="0" borderId="1" xfId="1" applyFont="1" applyBorder="1" applyAlignment="1" applyProtection="1">
      <alignment horizontal="left" vertical="center"/>
    </xf>
    <xf numFmtId="179" fontId="30" fillId="0" borderId="0" xfId="12" applyNumberFormat="1" applyFont="1" applyProtection="1">
      <alignment vertical="center"/>
    </xf>
    <xf numFmtId="179" fontId="30" fillId="0" borderId="0" xfId="12" applyNumberFormat="1" applyFont="1" applyAlignment="1" applyProtection="1">
      <alignment horizontal="left" vertical="center"/>
    </xf>
    <xf numFmtId="179" fontId="56" fillId="3" borderId="49" xfId="12" applyNumberFormat="1" applyFont="1" applyFill="1" applyBorder="1" applyAlignment="1" applyProtection="1">
      <alignment horizontal="center" vertical="center" wrapText="1"/>
    </xf>
    <xf numFmtId="179" fontId="30" fillId="3" borderId="103" xfId="12" applyNumberFormat="1" applyFont="1" applyFill="1" applyBorder="1" applyAlignment="1" applyProtection="1">
      <alignment horizontal="center" vertical="center"/>
    </xf>
    <xf numFmtId="179" fontId="30" fillId="3" borderId="103" xfId="12" applyNumberFormat="1" applyFont="1" applyFill="1" applyBorder="1" applyAlignment="1" applyProtection="1">
      <alignment horizontal="center" vertical="center" wrapText="1"/>
    </xf>
    <xf numFmtId="179" fontId="30" fillId="3" borderId="49" xfId="12" applyNumberFormat="1" applyFont="1" applyFill="1" applyBorder="1" applyAlignment="1" applyProtection="1">
      <alignment horizontal="center" vertical="center" wrapText="1"/>
    </xf>
    <xf numFmtId="0" fontId="30" fillId="3" borderId="49" xfId="12" applyFont="1" applyFill="1" applyBorder="1" applyAlignment="1" applyProtection="1">
      <alignment horizontal="center" vertical="center" wrapText="1"/>
    </xf>
    <xf numFmtId="0" fontId="30" fillId="3" borderId="103" xfId="12" applyFont="1" applyFill="1" applyBorder="1" applyAlignment="1" applyProtection="1">
      <alignment horizontal="center" vertical="center" wrapText="1"/>
    </xf>
    <xf numFmtId="179" fontId="61" fillId="4" borderId="26" xfId="12" applyNumberFormat="1" applyFont="1" applyFill="1" applyBorder="1" applyAlignment="1" applyProtection="1">
      <alignment horizontal="center" vertical="center" shrinkToFit="1"/>
    </xf>
    <xf numFmtId="179" fontId="61" fillId="4" borderId="108" xfId="12" applyNumberFormat="1" applyFont="1" applyFill="1" applyBorder="1" applyAlignment="1" applyProtection="1">
      <alignment horizontal="center" vertical="center"/>
    </xf>
    <xf numFmtId="179" fontId="61" fillId="4" borderId="50" xfId="12" applyNumberFormat="1" applyFont="1" applyFill="1" applyBorder="1" applyAlignment="1" applyProtection="1">
      <alignment horizontal="center" vertical="center" shrinkToFit="1"/>
    </xf>
    <xf numFmtId="179" fontId="61" fillId="4" borderId="27" xfId="12" applyNumberFormat="1" applyFont="1" applyFill="1" applyBorder="1" applyAlignment="1" applyProtection="1">
      <alignment horizontal="center" vertical="center"/>
    </xf>
    <xf numFmtId="179" fontId="61" fillId="4" borderId="26" xfId="12" applyNumberFormat="1" applyFont="1" applyFill="1" applyBorder="1" applyAlignment="1" applyProtection="1">
      <alignment horizontal="center" vertical="center"/>
    </xf>
    <xf numFmtId="179" fontId="61" fillId="4" borderId="15" xfId="12" applyNumberFormat="1" applyFont="1" applyFill="1" applyBorder="1" applyAlignment="1" applyProtection="1">
      <alignment horizontal="center" vertical="center"/>
    </xf>
    <xf numFmtId="179" fontId="61" fillId="4" borderId="23" xfId="12" applyNumberFormat="1" applyFont="1" applyFill="1" applyBorder="1" applyAlignment="1" applyProtection="1">
      <alignment horizontal="center" vertical="center" shrinkToFit="1"/>
    </xf>
    <xf numFmtId="179" fontId="61" fillId="4" borderId="15" xfId="12" applyNumberFormat="1" applyFont="1" applyFill="1" applyBorder="1" applyAlignment="1" applyProtection="1">
      <alignment horizontal="center" vertical="center" shrinkToFit="1"/>
    </xf>
    <xf numFmtId="179" fontId="30" fillId="4" borderId="50" xfId="16" applyNumberFormat="1" applyFont="1" applyFill="1" applyBorder="1" applyAlignment="1" applyProtection="1">
      <alignment horizontal="center" vertical="center"/>
    </xf>
    <xf numFmtId="179" fontId="30" fillId="4" borderId="26" xfId="16" applyNumberFormat="1" applyFont="1" applyFill="1" applyBorder="1" applyAlignment="1" applyProtection="1">
      <alignment horizontal="center" vertical="center"/>
    </xf>
    <xf numFmtId="38" fontId="30" fillId="4" borderId="50" xfId="9" applyFont="1" applyFill="1" applyBorder="1" applyAlignment="1" applyProtection="1">
      <alignment horizontal="center" vertical="center"/>
    </xf>
    <xf numFmtId="38" fontId="30" fillId="4" borderId="26" xfId="9" applyFont="1" applyFill="1" applyBorder="1" applyAlignment="1" applyProtection="1">
      <alignment horizontal="center" vertical="center"/>
    </xf>
    <xf numFmtId="179" fontId="30" fillId="3" borderId="49" xfId="12" applyNumberFormat="1" applyFont="1" applyFill="1" applyBorder="1" applyAlignment="1" applyProtection="1">
      <alignment horizontal="center" vertical="center"/>
    </xf>
    <xf numFmtId="38" fontId="30" fillId="0" borderId="50" xfId="9" applyFont="1" applyBorder="1" applyAlignment="1" applyProtection="1">
      <alignment horizontal="right" vertical="center" shrinkToFit="1"/>
    </xf>
    <xf numFmtId="176" fontId="30" fillId="0" borderId="50" xfId="19" applyNumberFormat="1" applyFont="1" applyBorder="1" applyAlignment="1" applyProtection="1">
      <alignment vertical="center" shrinkToFit="1"/>
    </xf>
    <xf numFmtId="38" fontId="30" fillId="0" borderId="26" xfId="9" applyFont="1" applyBorder="1" applyAlignment="1" applyProtection="1">
      <alignment horizontal="right" vertical="center" shrinkToFit="1"/>
    </xf>
    <xf numFmtId="176" fontId="30" fillId="0" borderId="26" xfId="20" applyNumberFormat="1" applyFont="1" applyBorder="1" applyAlignment="1" applyProtection="1">
      <alignment horizontal="right" vertical="center" shrinkToFit="1"/>
    </xf>
    <xf numFmtId="176" fontId="30" fillId="0" borderId="50" xfId="12" applyNumberFormat="1" applyFont="1" applyBorder="1" applyAlignment="1" applyProtection="1">
      <alignment vertical="center" shrinkToFit="1"/>
    </xf>
    <xf numFmtId="176" fontId="30" fillId="0" borderId="26" xfId="12" applyNumberFormat="1" applyFont="1" applyBorder="1" applyAlignment="1" applyProtection="1">
      <alignment vertical="center" shrinkToFit="1"/>
    </xf>
    <xf numFmtId="176" fontId="55" fillId="10" borderId="112" xfId="12" applyNumberFormat="1" applyFont="1" applyFill="1" applyBorder="1" applyAlignment="1" applyProtection="1">
      <alignment horizontal="center" vertical="center"/>
    </xf>
    <xf numFmtId="176" fontId="80" fillId="10" borderId="112" xfId="12" applyNumberFormat="1" applyFont="1" applyFill="1" applyBorder="1" applyAlignment="1" applyProtection="1">
      <alignment horizontal="center" vertical="center"/>
    </xf>
    <xf numFmtId="0" fontId="32" fillId="0" borderId="0" xfId="1" applyFont="1" applyAlignment="1" applyProtection="1">
      <alignment horizontal="center"/>
      <protection locked="0"/>
    </xf>
    <xf numFmtId="0" fontId="29" fillId="0" borderId="0" xfId="1" applyFont="1" applyAlignment="1" applyProtection="1">
      <alignment horizontal="left" vertical="center" wrapText="1"/>
      <protection locked="0"/>
    </xf>
    <xf numFmtId="38" fontId="29" fillId="10" borderId="23" xfId="7" applyFont="1" applyFill="1" applyBorder="1" applyAlignment="1" applyProtection="1">
      <alignment horizontal="center" vertical="center" shrinkToFit="1"/>
      <protection locked="0"/>
    </xf>
    <xf numFmtId="0" fontId="29" fillId="0" borderId="24" xfId="1" applyFont="1" applyBorder="1" applyProtection="1">
      <alignment vertical="center"/>
      <protection locked="0"/>
    </xf>
    <xf numFmtId="38" fontId="29" fillId="10" borderId="26" xfId="7" applyFont="1" applyFill="1" applyBorder="1" applyAlignment="1" applyProtection="1">
      <alignment horizontal="center" vertical="center" shrinkToFit="1"/>
      <protection locked="0"/>
    </xf>
    <xf numFmtId="176" fontId="29" fillId="10" borderId="110" xfId="7" applyNumberFormat="1" applyFont="1" applyFill="1" applyBorder="1" applyAlignment="1" applyProtection="1">
      <alignment horizontal="center" vertical="center" shrinkToFit="1"/>
      <protection locked="0"/>
    </xf>
    <xf numFmtId="38" fontId="29" fillId="0" borderId="0" xfId="7" applyFont="1" applyFill="1" applyBorder="1" applyAlignment="1" applyProtection="1">
      <alignment horizontal="center" vertical="center" shrinkToFit="1"/>
      <protection locked="0"/>
    </xf>
    <xf numFmtId="38" fontId="29" fillId="10" borderId="110" xfId="7" applyFont="1" applyFill="1" applyBorder="1" applyAlignment="1" applyProtection="1">
      <alignment horizontal="center" vertical="center" shrinkToFit="1"/>
      <protection locked="0"/>
    </xf>
    <xf numFmtId="0" fontId="29" fillId="0" borderId="0" xfId="1" applyFont="1" applyProtection="1">
      <alignment vertical="center"/>
    </xf>
    <xf numFmtId="0" fontId="29" fillId="0" borderId="24" xfId="1" applyFont="1" applyBorder="1" applyAlignment="1" applyProtection="1">
      <alignment horizontal="center" vertical="center" shrinkToFit="1"/>
    </xf>
    <xf numFmtId="0" fontId="29" fillId="0" borderId="29" xfId="1" applyFont="1" applyBorder="1" applyAlignment="1" applyProtection="1">
      <alignment horizontal="center" vertical="center" shrinkToFit="1"/>
    </xf>
    <xf numFmtId="0" fontId="29" fillId="0" borderId="138" xfId="1" applyFont="1" applyBorder="1" applyAlignment="1" applyProtection="1">
      <alignment horizontal="center" vertical="center" shrinkToFit="1"/>
    </xf>
    <xf numFmtId="0" fontId="29" fillId="0" borderId="120" xfId="1" applyFont="1" applyBorder="1" applyAlignment="1" applyProtection="1">
      <alignment horizontal="center" vertical="center" shrinkToFit="1"/>
    </xf>
    <xf numFmtId="0" fontId="29" fillId="0" borderId="37" xfId="1" applyFont="1" applyBorder="1" applyAlignment="1" applyProtection="1">
      <alignment horizontal="center" vertical="center" shrinkToFit="1"/>
    </xf>
    <xf numFmtId="38" fontId="65" fillId="7" borderId="86" xfId="16" applyFont="1" applyFill="1" applyBorder="1" applyAlignment="1" applyProtection="1">
      <alignment horizontal="center" vertical="center" shrinkToFit="1"/>
    </xf>
    <xf numFmtId="38" fontId="65" fillId="7" borderId="35" xfId="16" applyFont="1" applyFill="1" applyBorder="1" applyAlignment="1" applyProtection="1">
      <alignment horizontal="center" vertical="center" shrinkToFit="1"/>
    </xf>
    <xf numFmtId="38" fontId="65" fillId="7" borderId="26" xfId="16" applyFont="1" applyFill="1" applyBorder="1" applyAlignment="1" applyProtection="1">
      <alignment horizontal="center" vertical="center" shrinkToFit="1"/>
    </xf>
    <xf numFmtId="179" fontId="29" fillId="0" borderId="24" xfId="1" applyNumberFormat="1" applyFont="1" applyBorder="1" applyAlignment="1" applyProtection="1">
      <alignment horizontal="center" vertical="center" shrinkToFit="1"/>
    </xf>
    <xf numFmtId="179" fontId="29" fillId="0" borderId="36" xfId="1" applyNumberFormat="1" applyFont="1" applyBorder="1" applyAlignment="1" applyProtection="1">
      <alignment horizontal="center" vertical="center" shrinkToFit="1"/>
    </xf>
    <xf numFmtId="179" fontId="29" fillId="0" borderId="123" xfId="1" applyNumberFormat="1" applyFont="1" applyBorder="1" applyAlignment="1" applyProtection="1">
      <alignment horizontal="center" vertical="center" shrinkToFit="1"/>
    </xf>
    <xf numFmtId="38" fontId="65" fillId="7" borderId="21" xfId="16" applyFont="1" applyFill="1" applyBorder="1" applyAlignment="1" applyProtection="1">
      <alignment horizontal="center" vertical="center" shrinkToFit="1"/>
    </xf>
    <xf numFmtId="0" fontId="32" fillId="0" borderId="0" xfId="1" applyFont="1" applyProtection="1">
      <alignment vertical="center"/>
    </xf>
    <xf numFmtId="179" fontId="29" fillId="0" borderId="0" xfId="1" applyNumberFormat="1" applyFont="1" applyAlignment="1" applyProtection="1">
      <alignment horizontal="right" vertical="center"/>
    </xf>
    <xf numFmtId="0" fontId="68" fillId="0" borderId="0" xfId="1" applyFont="1" applyAlignment="1" applyProtection="1">
      <alignment vertical="center" wrapText="1"/>
    </xf>
    <xf numFmtId="0" fontId="29" fillId="6" borderId="40" xfId="1" applyFont="1" applyFill="1" applyBorder="1" applyAlignment="1" applyProtection="1">
      <alignment horizontal="center" vertical="center" wrapText="1" shrinkToFit="1"/>
    </xf>
    <xf numFmtId="0" fontId="29" fillId="6" borderId="40" xfId="1" applyFont="1" applyFill="1" applyBorder="1" applyAlignment="1" applyProtection="1">
      <alignment horizontal="center" vertical="center"/>
    </xf>
    <xf numFmtId="0" fontId="29" fillId="3" borderId="39" xfId="1" applyFont="1" applyFill="1" applyBorder="1" applyAlignment="1" applyProtection="1">
      <alignment horizontal="center" vertical="center"/>
    </xf>
    <xf numFmtId="0" fontId="29" fillId="6" borderId="43" xfId="1" applyFont="1" applyFill="1" applyBorder="1" applyAlignment="1" applyProtection="1">
      <alignment horizontal="center" vertical="center"/>
    </xf>
    <xf numFmtId="0" fontId="29" fillId="6" borderId="38" xfId="1" applyFont="1" applyFill="1" applyBorder="1" applyAlignment="1" applyProtection="1">
      <alignment horizontal="center" vertical="center"/>
    </xf>
    <xf numFmtId="176" fontId="29" fillId="0" borderId="108" xfId="1" applyNumberFormat="1" applyFont="1" applyBorder="1" applyAlignment="1" applyProtection="1">
      <alignment horizontal="center" vertical="center" shrinkToFit="1"/>
    </xf>
    <xf numFmtId="38" fontId="29" fillId="0" borderId="108" xfId="17" applyFont="1" applyFill="1" applyBorder="1" applyAlignment="1" applyProtection="1">
      <alignment horizontal="center" vertical="center" shrinkToFit="1"/>
    </xf>
    <xf numFmtId="0" fontId="10" fillId="15" borderId="0" xfId="1" applyFont="1" applyFill="1" applyProtection="1">
      <alignment vertical="center"/>
      <protection locked="0"/>
    </xf>
    <xf numFmtId="0" fontId="3" fillId="15" borderId="0" xfId="1" applyFont="1" applyFill="1" applyProtection="1">
      <alignment vertical="center"/>
      <protection locked="0"/>
    </xf>
    <xf numFmtId="0" fontId="23" fillId="15" borderId="0" xfId="1" applyFont="1" applyFill="1" applyProtection="1">
      <alignment vertical="center"/>
      <protection locked="0"/>
    </xf>
    <xf numFmtId="0" fontId="82" fillId="0" borderId="0" xfId="1" applyFont="1" applyProtection="1">
      <alignment vertical="center"/>
      <protection locked="0"/>
    </xf>
    <xf numFmtId="0" fontId="3" fillId="15" borderId="0" xfId="1" applyFont="1" applyFill="1" applyAlignment="1" applyProtection="1">
      <alignment vertical="center" wrapText="1"/>
      <protection locked="0"/>
    </xf>
    <xf numFmtId="0" fontId="27" fillId="15" borderId="0" xfId="1" applyFont="1" applyFill="1" applyProtection="1">
      <alignment vertical="center"/>
      <protection locked="0"/>
    </xf>
    <xf numFmtId="0" fontId="27" fillId="0" borderId="33" xfId="1" applyFont="1" applyBorder="1" applyProtection="1">
      <alignment vertical="center"/>
      <protection locked="0"/>
    </xf>
    <xf numFmtId="0" fontId="27" fillId="0" borderId="0" xfId="1" applyFont="1" applyAlignment="1" applyProtection="1">
      <alignment horizontal="right" vertical="center"/>
      <protection locked="0"/>
    </xf>
    <xf numFmtId="0" fontId="20" fillId="0" borderId="0" xfId="1" applyFont="1" applyAlignment="1" applyProtection="1">
      <alignment horizontal="left" vertical="center"/>
    </xf>
    <xf numFmtId="0" fontId="23" fillId="0" borderId="0" xfId="1" applyFont="1" applyProtection="1">
      <alignment vertical="center"/>
    </xf>
    <xf numFmtId="0" fontId="3" fillId="0" borderId="0" xfId="1" applyFont="1" applyProtection="1">
      <alignment vertical="center"/>
    </xf>
    <xf numFmtId="0" fontId="82" fillId="0" borderId="0" xfId="1" applyFont="1" applyProtection="1">
      <alignment vertical="center"/>
    </xf>
    <xf numFmtId="0" fontId="27" fillId="0" borderId="0" xfId="1" applyFont="1" applyAlignment="1" applyProtection="1">
      <alignment horizontal="right" vertical="center"/>
    </xf>
    <xf numFmtId="0" fontId="29" fillId="0" borderId="0" xfId="11" applyFont="1" applyAlignment="1" applyProtection="1">
      <alignment horizontal="right" vertical="center"/>
      <protection locked="0"/>
    </xf>
    <xf numFmtId="176" fontId="33" fillId="2" borderId="0" xfId="11" applyNumberFormat="1" applyFont="1" applyFill="1" applyAlignment="1" applyProtection="1">
      <alignment vertical="center" shrinkToFit="1"/>
      <protection locked="0"/>
    </xf>
    <xf numFmtId="49" fontId="29" fillId="0" borderId="27" xfId="11" applyNumberFormat="1" applyFont="1" applyBorder="1" applyAlignment="1" applyProtection="1">
      <alignment horizontal="right" vertical="center"/>
      <protection locked="0"/>
    </xf>
    <xf numFmtId="49" fontId="33" fillId="0" borderId="55" xfId="11" applyNumberFormat="1" applyFont="1" applyBorder="1" applyAlignment="1" applyProtection="1">
      <alignment vertical="center" shrinkToFit="1"/>
      <protection locked="0"/>
    </xf>
    <xf numFmtId="49" fontId="33" fillId="0" borderId="62" xfId="11" applyNumberFormat="1" applyFont="1" applyBorder="1" applyAlignment="1" applyProtection="1">
      <alignment vertical="center" shrinkToFit="1"/>
      <protection locked="0"/>
    </xf>
    <xf numFmtId="176" fontId="29" fillId="0" borderId="0" xfId="11" applyNumberFormat="1" applyFont="1" applyAlignment="1" applyProtection="1">
      <alignment horizontal="center" vertical="center" shrinkToFit="1"/>
    </xf>
    <xf numFmtId="0" fontId="29" fillId="0" borderId="0" xfId="11" applyFont="1" applyAlignment="1" applyProtection="1">
      <alignment horizontal="center" vertical="center" shrinkToFit="1"/>
    </xf>
    <xf numFmtId="0" fontId="29" fillId="0" borderId="0" xfId="11" applyFont="1" applyAlignment="1" applyProtection="1">
      <alignment horizontal="right" vertical="center" shrinkToFit="1"/>
    </xf>
    <xf numFmtId="0" fontId="27" fillId="0" borderId="0" xfId="11" applyFont="1" applyProtection="1">
      <alignment vertical="center"/>
    </xf>
    <xf numFmtId="0" fontId="27" fillId="0" borderId="0" xfId="11" applyFont="1" applyAlignment="1" applyProtection="1">
      <alignment horizontal="center" vertical="center"/>
    </xf>
    <xf numFmtId="0" fontId="3" fillId="0" borderId="0" xfId="11" applyFont="1" applyProtection="1">
      <alignment vertical="center"/>
    </xf>
    <xf numFmtId="49" fontId="29" fillId="0" borderId="48" xfId="11" applyNumberFormat="1" applyFont="1" applyBorder="1" applyAlignment="1" applyProtection="1">
      <alignment horizontal="center" vertical="center"/>
    </xf>
    <xf numFmtId="49" fontId="29" fillId="0" borderId="48" xfId="11" applyNumberFormat="1" applyFont="1" applyBorder="1" applyProtection="1">
      <alignment vertical="center"/>
    </xf>
    <xf numFmtId="49" fontId="33" fillId="0" borderId="57" xfId="11" applyNumberFormat="1" applyFont="1" applyBorder="1" applyAlignment="1" applyProtection="1">
      <alignment horizontal="center" vertical="center" shrinkToFit="1"/>
    </xf>
    <xf numFmtId="49" fontId="33" fillId="0" borderId="57" xfId="11" applyNumberFormat="1" applyFont="1" applyBorder="1" applyAlignment="1" applyProtection="1">
      <alignment vertical="center" shrinkToFit="1"/>
    </xf>
    <xf numFmtId="49" fontId="33" fillId="0" borderId="55" xfId="11" applyNumberFormat="1" applyFont="1" applyBorder="1" applyAlignment="1" applyProtection="1">
      <alignment vertical="center" shrinkToFit="1"/>
    </xf>
    <xf numFmtId="49" fontId="33" fillId="0" borderId="61" xfId="11" applyNumberFormat="1" applyFont="1" applyBorder="1" applyAlignment="1" applyProtection="1">
      <alignment horizontal="center" vertical="center" shrinkToFit="1"/>
    </xf>
    <xf numFmtId="49" fontId="33" fillId="0" borderId="61" xfId="11" applyNumberFormat="1" applyFont="1" applyBorder="1" applyAlignment="1" applyProtection="1">
      <alignment vertical="center" shrinkToFit="1"/>
    </xf>
    <xf numFmtId="49" fontId="33" fillId="0" borderId="62" xfId="11" applyNumberFormat="1" applyFont="1" applyBorder="1" applyAlignment="1" applyProtection="1">
      <alignment vertical="center" shrinkToFit="1"/>
    </xf>
    <xf numFmtId="176" fontId="33" fillId="0" borderId="55" xfId="11" applyNumberFormat="1" applyFont="1" applyBorder="1" applyAlignment="1" applyProtection="1">
      <alignment vertical="center" shrinkToFit="1"/>
    </xf>
    <xf numFmtId="176" fontId="33" fillId="0" borderId="62" xfId="11" applyNumberFormat="1" applyFont="1" applyBorder="1" applyAlignment="1" applyProtection="1">
      <alignment vertical="center" shrinkToFit="1"/>
    </xf>
    <xf numFmtId="177" fontId="33" fillId="0" borderId="62" xfId="11" applyNumberFormat="1" applyFont="1" applyBorder="1" applyAlignment="1" applyProtection="1">
      <alignment horizontal="center" vertical="center" shrinkToFit="1"/>
    </xf>
    <xf numFmtId="178" fontId="33" fillId="0" borderId="61" xfId="11" applyNumberFormat="1" applyFont="1" applyBorder="1" applyAlignment="1" applyProtection="1">
      <alignment horizontal="center" vertical="center" shrinkToFit="1"/>
    </xf>
    <xf numFmtId="49" fontId="33" fillId="0" borderId="56" xfId="11" applyNumberFormat="1" applyFont="1" applyBorder="1" applyAlignment="1" applyProtection="1">
      <alignment horizontal="center" vertical="center" shrinkToFit="1"/>
    </xf>
    <xf numFmtId="49" fontId="33" fillId="0" borderId="60" xfId="11" applyNumberFormat="1" applyFont="1" applyBorder="1" applyAlignment="1" applyProtection="1">
      <alignment horizontal="center" vertical="center" shrinkToFit="1"/>
    </xf>
    <xf numFmtId="49" fontId="33" fillId="0" borderId="53" xfId="11" applyNumberFormat="1" applyFont="1" applyBorder="1" applyAlignment="1" applyProtection="1">
      <alignment vertical="center" shrinkToFit="1"/>
    </xf>
    <xf numFmtId="49" fontId="33" fillId="0" borderId="52" xfId="11" applyNumberFormat="1" applyFont="1" applyBorder="1" applyAlignment="1" applyProtection="1">
      <alignment horizontal="center" vertical="center" shrinkToFit="1"/>
    </xf>
    <xf numFmtId="176" fontId="33" fillId="0" borderId="65" xfId="11" applyNumberFormat="1" applyFont="1" applyBorder="1" applyAlignment="1" applyProtection="1">
      <alignment vertical="center" shrinkToFit="1"/>
    </xf>
    <xf numFmtId="176" fontId="33" fillId="0" borderId="0" xfId="11" applyNumberFormat="1" applyFont="1" applyAlignment="1" applyProtection="1">
      <alignment vertical="center" shrinkToFit="1"/>
      <protection locked="0"/>
    </xf>
    <xf numFmtId="49" fontId="33" fillId="0" borderId="35" xfId="11" applyNumberFormat="1" applyFont="1" applyBorder="1" applyAlignment="1" applyProtection="1">
      <alignment horizontal="center" vertical="center" shrinkToFit="1"/>
      <protection locked="0"/>
    </xf>
    <xf numFmtId="49" fontId="33" fillId="0" borderId="62" xfId="11" applyNumberFormat="1" applyFont="1" applyBorder="1" applyAlignment="1" applyProtection="1">
      <alignment horizontal="center" vertical="center" shrinkToFit="1"/>
      <protection locked="0"/>
    </xf>
    <xf numFmtId="176" fontId="33" fillId="0" borderId="0" xfId="11" applyNumberFormat="1" applyFont="1" applyAlignment="1" applyProtection="1">
      <alignment horizontal="center" vertical="center" shrinkToFit="1"/>
    </xf>
    <xf numFmtId="0" fontId="3" fillId="0" borderId="0" xfId="11" applyFont="1" applyAlignment="1" applyProtection="1">
      <alignment horizontal="center" vertical="center" wrapText="1"/>
    </xf>
    <xf numFmtId="0" fontId="38" fillId="0" borderId="0" xfId="11" applyFont="1" applyAlignment="1" applyProtection="1">
      <alignment horizontal="right" vertical="center"/>
    </xf>
    <xf numFmtId="49" fontId="33" fillId="0" borderId="48" xfId="11" applyNumberFormat="1" applyFont="1" applyBorder="1" applyAlignment="1" applyProtection="1">
      <alignment horizontal="center" vertical="center"/>
    </xf>
    <xf numFmtId="49" fontId="33" fillId="0" borderId="48" xfId="11" applyNumberFormat="1" applyFont="1" applyBorder="1" applyProtection="1">
      <alignment vertical="center"/>
    </xf>
    <xf numFmtId="49" fontId="33" fillId="0" borderId="10" xfId="11" applyNumberFormat="1" applyFont="1" applyBorder="1" applyAlignment="1" applyProtection="1">
      <alignment horizontal="center" vertical="center" shrinkToFit="1"/>
    </xf>
    <xf numFmtId="49" fontId="33" fillId="0" borderId="10" xfId="11" applyNumberFormat="1" applyFont="1" applyBorder="1" applyAlignment="1" applyProtection="1">
      <alignment vertical="center" shrinkToFit="1"/>
    </xf>
    <xf numFmtId="49" fontId="33" fillId="0" borderId="35" xfId="11" applyNumberFormat="1" applyFont="1" applyBorder="1" applyAlignment="1" applyProtection="1">
      <alignment vertical="center" shrinkToFit="1"/>
    </xf>
    <xf numFmtId="176" fontId="33" fillId="0" borderId="55" xfId="11" applyNumberFormat="1" applyFont="1" applyBorder="1" applyAlignment="1" applyProtection="1">
      <alignment horizontal="center" vertical="center" shrinkToFit="1"/>
    </xf>
    <xf numFmtId="176" fontId="33" fillId="0" borderId="62" xfId="11" applyNumberFormat="1" applyFont="1" applyBorder="1" applyAlignment="1" applyProtection="1">
      <alignment horizontal="center" vertical="center" shrinkToFit="1"/>
    </xf>
    <xf numFmtId="49" fontId="33" fillId="0" borderId="72" xfId="11" applyNumberFormat="1" applyFont="1" applyBorder="1" applyAlignment="1" applyProtection="1">
      <alignment horizontal="center" vertical="center" shrinkToFit="1"/>
    </xf>
    <xf numFmtId="49" fontId="33" fillId="0" borderId="73" xfId="11" applyNumberFormat="1" applyFont="1" applyBorder="1" applyAlignment="1" applyProtection="1">
      <alignment horizontal="center" vertical="center" shrinkToFit="1"/>
    </xf>
    <xf numFmtId="49" fontId="33" fillId="0" borderId="67" xfId="11" applyNumberFormat="1" applyFont="1" applyBorder="1" applyAlignment="1" applyProtection="1">
      <alignment vertical="center" shrinkToFit="1"/>
    </xf>
    <xf numFmtId="176" fontId="33" fillId="0" borderId="65" xfId="11" applyNumberFormat="1" applyFont="1" applyBorder="1" applyAlignment="1" applyProtection="1">
      <alignment horizontal="center" vertical="center" shrinkToFit="1"/>
    </xf>
    <xf numFmtId="0" fontId="35" fillId="0" borderId="0" xfId="1" applyFont="1" applyProtection="1">
      <alignment vertical="center"/>
      <protection locked="0"/>
    </xf>
    <xf numFmtId="0" fontId="35" fillId="0" borderId="0" xfId="1" applyFont="1" applyAlignment="1" applyProtection="1">
      <alignment vertical="center" wrapText="1" shrinkToFit="1"/>
      <protection locked="0"/>
    </xf>
    <xf numFmtId="0" fontId="35" fillId="0" borderId="0" xfId="1" applyFont="1" applyAlignment="1" applyProtection="1">
      <alignment horizontal="left" vertical="top" wrapText="1" shrinkToFit="1"/>
      <protection locked="0"/>
    </xf>
    <xf numFmtId="49" fontId="50" fillId="0" borderId="0" xfId="1" applyNumberFormat="1" applyFont="1" applyAlignment="1" applyProtection="1">
      <alignment horizontal="center" vertical="center"/>
      <protection locked="0"/>
    </xf>
    <xf numFmtId="49" fontId="50" fillId="0" borderId="0" xfId="1" applyNumberFormat="1" applyFont="1" applyAlignment="1" applyProtection="1">
      <alignment horizontal="center" vertical="center" shrinkToFit="1"/>
      <protection locked="0"/>
    </xf>
    <xf numFmtId="49" fontId="43" fillId="0" borderId="0" xfId="1" applyNumberFormat="1" applyFont="1" applyAlignment="1" applyProtection="1">
      <alignment horizontal="center" vertical="center" shrinkToFit="1"/>
      <protection locked="0"/>
    </xf>
    <xf numFmtId="49" fontId="21" fillId="0" borderId="0" xfId="1" applyNumberFormat="1" applyFont="1" applyAlignment="1" applyProtection="1">
      <alignment horizontal="left" vertical="center"/>
      <protection locked="0"/>
    </xf>
    <xf numFmtId="0" fontId="51" fillId="0" borderId="0" xfId="13" applyFont="1" applyProtection="1">
      <alignment vertical="center"/>
      <protection locked="0"/>
    </xf>
    <xf numFmtId="0" fontId="44" fillId="0" borderId="0" xfId="13" applyFont="1" applyAlignment="1" applyProtection="1">
      <alignment horizontal="left" vertical="center"/>
      <protection locked="0"/>
    </xf>
    <xf numFmtId="0" fontId="11" fillId="0" borderId="0" xfId="13" applyProtection="1">
      <alignment vertical="center"/>
      <protection locked="0"/>
    </xf>
    <xf numFmtId="0" fontId="10" fillId="0" borderId="0" xfId="13" applyFont="1" applyAlignment="1" applyProtection="1">
      <alignment horizontal="left" vertical="center" wrapText="1" indent="1"/>
      <protection locked="0"/>
    </xf>
    <xf numFmtId="0" fontId="11" fillId="0" borderId="0" xfId="13" applyAlignment="1" applyProtection="1">
      <alignment horizontal="left" vertical="center" indent="1"/>
      <protection locked="0"/>
    </xf>
    <xf numFmtId="49" fontId="21" fillId="0" borderId="0" xfId="1" applyNumberFormat="1" applyFont="1" applyAlignment="1" applyProtection="1">
      <alignment vertical="center" shrinkToFit="1"/>
      <protection locked="0"/>
    </xf>
    <xf numFmtId="49" fontId="45" fillId="0" borderId="0" xfId="1" applyNumberFormat="1" applyFont="1" applyAlignment="1" applyProtection="1">
      <alignment vertical="center" shrinkToFit="1"/>
      <protection locked="0"/>
    </xf>
    <xf numFmtId="49" fontId="45" fillId="0" borderId="0" xfId="1" applyNumberFormat="1" applyFont="1" applyAlignment="1" applyProtection="1">
      <alignment horizontal="left" vertical="center" shrinkToFit="1"/>
      <protection locked="0"/>
    </xf>
    <xf numFmtId="49" fontId="52" fillId="0" borderId="0" xfId="1" applyNumberFormat="1" applyFont="1" applyAlignment="1" applyProtection="1">
      <alignment horizontal="center" vertical="center"/>
      <protection locked="0"/>
    </xf>
    <xf numFmtId="3" fontId="47" fillId="7" borderId="15" xfId="13" applyNumberFormat="1" applyFont="1" applyFill="1" applyBorder="1" applyProtection="1">
      <alignment vertical="center"/>
      <protection locked="0"/>
    </xf>
    <xf numFmtId="3" fontId="47" fillId="7" borderId="27" xfId="13" applyNumberFormat="1" applyFont="1" applyFill="1" applyBorder="1" applyProtection="1">
      <alignment vertical="center"/>
      <protection locked="0"/>
    </xf>
    <xf numFmtId="0" fontId="29" fillId="9" borderId="48" xfId="13" applyFont="1" applyFill="1" applyBorder="1" applyAlignment="1" applyProtection="1">
      <alignment horizontal="center" vertical="center" wrapText="1"/>
      <protection locked="0"/>
    </xf>
    <xf numFmtId="3" fontId="47" fillId="7" borderId="48" xfId="13" applyNumberFormat="1" applyFont="1" applyFill="1" applyBorder="1" applyProtection="1">
      <alignment vertical="center"/>
      <protection locked="0"/>
    </xf>
    <xf numFmtId="0" fontId="30" fillId="2" borderId="0" xfId="1" applyFont="1" applyFill="1" applyProtection="1">
      <alignment vertical="center"/>
      <protection locked="0"/>
    </xf>
    <xf numFmtId="0" fontId="29" fillId="9" borderId="74" xfId="13" applyFont="1" applyFill="1" applyBorder="1" applyProtection="1">
      <alignment vertical="center"/>
      <protection locked="0"/>
    </xf>
    <xf numFmtId="0" fontId="29" fillId="9" borderId="75" xfId="13" applyFont="1" applyFill="1" applyBorder="1" applyProtection="1">
      <alignment vertical="center"/>
      <protection locked="0"/>
    </xf>
    <xf numFmtId="0" fontId="46" fillId="0" borderId="0" xfId="13" applyFont="1" applyAlignment="1" applyProtection="1">
      <alignment horizontal="center" vertical="center" wrapText="1"/>
      <protection locked="0"/>
    </xf>
    <xf numFmtId="3" fontId="47" fillId="0" borderId="0" xfId="13" applyNumberFormat="1" applyFont="1" applyProtection="1">
      <alignment vertical="center"/>
      <protection locked="0"/>
    </xf>
    <xf numFmtId="3" fontId="48" fillId="0" borderId="0" xfId="13" applyNumberFormat="1" applyFont="1" applyAlignment="1" applyProtection="1">
      <alignment horizontal="left" vertical="center"/>
      <protection locked="0"/>
    </xf>
    <xf numFmtId="0" fontId="10" fillId="9" borderId="35" xfId="1" applyFont="1" applyFill="1" applyBorder="1" applyProtection="1">
      <alignment vertical="center"/>
      <protection locked="0"/>
    </xf>
    <xf numFmtId="0" fontId="21" fillId="8" borderId="27" xfId="1" applyFont="1" applyFill="1" applyBorder="1" applyAlignment="1" applyProtection="1">
      <alignment horizontal="center" vertical="center"/>
      <protection locked="0"/>
    </xf>
    <xf numFmtId="49" fontId="49" fillId="2" borderId="27" xfId="1" applyNumberFormat="1" applyFont="1" applyFill="1" applyBorder="1" applyAlignment="1" applyProtection="1">
      <alignment horizontal="center" vertical="center" wrapText="1"/>
      <protection locked="0"/>
    </xf>
    <xf numFmtId="49" fontId="21" fillId="2" borderId="27" xfId="1" applyNumberFormat="1" applyFont="1" applyFill="1" applyBorder="1" applyAlignment="1" applyProtection="1">
      <alignment horizontal="center" vertical="center" wrapText="1"/>
      <protection locked="0"/>
    </xf>
    <xf numFmtId="0" fontId="30" fillId="0" borderId="0" xfId="1" applyFont="1" applyAlignment="1" applyProtection="1">
      <alignment horizontal="center" vertical="center"/>
      <protection locked="0"/>
    </xf>
    <xf numFmtId="0" fontId="35" fillId="0" borderId="0" xfId="1" applyFont="1" applyProtection="1">
      <alignment vertical="center"/>
    </xf>
    <xf numFmtId="49" fontId="21" fillId="0" borderId="0" xfId="1" applyNumberFormat="1" applyFont="1" applyProtection="1">
      <alignment vertical="center"/>
    </xf>
    <xf numFmtId="3" fontId="47" fillId="7" borderId="15" xfId="13" applyNumberFormat="1" applyFont="1" applyFill="1" applyBorder="1" applyProtection="1">
      <alignment vertical="center"/>
    </xf>
    <xf numFmtId="3" fontId="48" fillId="0" borderId="17" xfId="13" applyNumberFormat="1" applyFont="1" applyBorder="1" applyAlignment="1" applyProtection="1">
      <alignment horizontal="left" vertical="center"/>
    </xf>
    <xf numFmtId="3" fontId="47" fillId="7" borderId="27" xfId="13" applyNumberFormat="1" applyFont="1" applyFill="1" applyBorder="1" applyProtection="1">
      <alignment vertical="center"/>
    </xf>
    <xf numFmtId="0" fontId="29" fillId="9" borderId="48" xfId="13" applyFont="1" applyFill="1" applyBorder="1" applyAlignment="1" applyProtection="1">
      <alignment horizontal="center" vertical="center" wrapText="1"/>
    </xf>
    <xf numFmtId="3" fontId="47" fillId="7" borderId="48" xfId="13" applyNumberFormat="1" applyFont="1" applyFill="1" applyBorder="1" applyProtection="1">
      <alignment vertical="center"/>
    </xf>
    <xf numFmtId="0" fontId="29" fillId="9" borderId="76" xfId="13" applyFont="1" applyFill="1" applyBorder="1" applyAlignment="1" applyProtection="1">
      <alignment horizontal="center" vertical="center"/>
    </xf>
    <xf numFmtId="0" fontId="29" fillId="9" borderId="17" xfId="13" applyFont="1" applyFill="1" applyBorder="1" applyAlignment="1" applyProtection="1">
      <alignment horizontal="center" vertical="center"/>
    </xf>
    <xf numFmtId="0" fontId="10" fillId="9" borderId="26" xfId="1" applyFont="1" applyFill="1" applyBorder="1" applyProtection="1">
      <alignment vertical="center"/>
    </xf>
    <xf numFmtId="0" fontId="21" fillId="8" borderId="27" xfId="1" applyFont="1" applyFill="1" applyBorder="1" applyAlignment="1" applyProtection="1">
      <alignment horizontal="center" vertical="center" wrapText="1" shrinkToFit="1"/>
    </xf>
    <xf numFmtId="49" fontId="49" fillId="2" borderId="27" xfId="1" applyNumberFormat="1" applyFont="1" applyFill="1" applyBorder="1" applyAlignment="1" applyProtection="1">
      <alignment horizontal="center" vertical="center" wrapText="1"/>
    </xf>
    <xf numFmtId="0" fontId="21" fillId="2" borderId="27" xfId="1" applyFont="1" applyFill="1" applyBorder="1" applyAlignment="1" applyProtection="1">
      <alignment horizontal="center" vertical="center"/>
    </xf>
    <xf numFmtId="180" fontId="77" fillId="0" borderId="26" xfId="1" applyNumberFormat="1" applyFont="1" applyBorder="1" applyAlignment="1" applyProtection="1">
      <alignment horizontal="center" vertical="center" wrapText="1"/>
    </xf>
    <xf numFmtId="0" fontId="26" fillId="0" borderId="0" xfId="1" applyFont="1" applyProtection="1">
      <alignment vertical="center"/>
      <protection locked="0"/>
    </xf>
    <xf numFmtId="0" fontId="20" fillId="0" borderId="0" xfId="1" applyFont="1" applyProtection="1">
      <alignment vertical="center"/>
      <protection locked="0"/>
    </xf>
    <xf numFmtId="0" fontId="20" fillId="0" borderId="0" xfId="1" applyFont="1" applyAlignment="1" applyProtection="1">
      <alignment horizontal="center" vertical="center"/>
      <protection locked="0"/>
    </xf>
    <xf numFmtId="0" fontId="20" fillId="0" borderId="33" xfId="1" applyFont="1" applyBorder="1" applyProtection="1">
      <alignment vertical="center"/>
      <protection locked="0"/>
    </xf>
    <xf numFmtId="0" fontId="20" fillId="0" borderId="0" xfId="11" applyFont="1" applyAlignment="1" applyProtection="1">
      <alignment horizontal="center" vertical="center" shrinkToFit="1"/>
      <protection locked="0"/>
    </xf>
    <xf numFmtId="0" fontId="20" fillId="0" borderId="0" xfId="1" applyFont="1" applyAlignment="1" applyProtection="1">
      <alignment vertical="center" wrapText="1"/>
      <protection locked="0"/>
    </xf>
    <xf numFmtId="0" fontId="76" fillId="0" borderId="28" xfId="1" applyFont="1" applyBorder="1" applyAlignment="1" applyProtection="1">
      <alignment horizontal="center" vertical="center" wrapText="1"/>
      <protection locked="0"/>
    </xf>
    <xf numFmtId="0" fontId="76" fillId="0" borderId="26" xfId="1" applyFont="1" applyBorder="1" applyAlignment="1" applyProtection="1">
      <alignment vertical="center" wrapText="1"/>
      <protection locked="0"/>
    </xf>
    <xf numFmtId="180" fontId="77" fillId="0" borderId="26" xfId="1" applyNumberFormat="1" applyFont="1" applyBorder="1" applyAlignment="1" applyProtection="1">
      <alignment horizontal="center" vertical="center" wrapText="1"/>
      <protection locked="0"/>
    </xf>
    <xf numFmtId="0" fontId="71" fillId="0" borderId="0" xfId="1" applyFont="1" applyAlignment="1" applyProtection="1">
      <alignment vertical="center" wrapText="1"/>
      <protection locked="0"/>
    </xf>
    <xf numFmtId="0" fontId="71" fillId="0" borderId="0" xfId="1" applyFont="1" applyProtection="1">
      <alignment vertical="center"/>
      <protection locked="0"/>
    </xf>
    <xf numFmtId="180" fontId="77" fillId="0" borderId="26" xfId="1" applyNumberFormat="1" applyFont="1" applyBorder="1" applyAlignment="1" applyProtection="1">
      <alignment horizontal="center" vertical="center"/>
      <protection locked="0"/>
    </xf>
    <xf numFmtId="0" fontId="76" fillId="0" borderId="26" xfId="1" applyFont="1" applyBorder="1" applyProtection="1">
      <alignment vertical="center"/>
      <protection locked="0"/>
    </xf>
    <xf numFmtId="0" fontId="76" fillId="0" borderId="28" xfId="1" applyFont="1" applyBorder="1" applyAlignment="1" applyProtection="1">
      <alignment horizontal="center" vertical="center"/>
      <protection locked="0"/>
    </xf>
    <xf numFmtId="0" fontId="76" fillId="0" borderId="12" xfId="1" applyFont="1" applyBorder="1" applyAlignment="1" applyProtection="1">
      <alignment horizontal="center" vertical="center"/>
      <protection locked="0"/>
    </xf>
    <xf numFmtId="180" fontId="77" fillId="0" borderId="35" xfId="1" applyNumberFormat="1" applyFont="1" applyBorder="1" applyAlignment="1" applyProtection="1">
      <alignment horizontal="center" vertical="center"/>
      <protection locked="0"/>
    </xf>
    <xf numFmtId="0" fontId="76" fillId="0" borderId="35" xfId="1" applyFont="1" applyBorder="1" applyProtection="1">
      <alignment vertical="center"/>
      <protection locked="0"/>
    </xf>
    <xf numFmtId="0" fontId="76" fillId="0" borderId="26" xfId="1" applyFont="1" applyBorder="1" applyAlignment="1" applyProtection="1">
      <alignment horizontal="center" vertical="center" wrapText="1"/>
      <protection locked="0"/>
    </xf>
    <xf numFmtId="0" fontId="27" fillId="0" borderId="27" xfId="11" applyFont="1" applyBorder="1" applyAlignment="1" applyProtection="1">
      <alignment horizontal="center" vertical="center" shrinkToFit="1"/>
    </xf>
    <xf numFmtId="0" fontId="27" fillId="0" borderId="48" xfId="11" applyFont="1" applyBorder="1" applyAlignment="1" applyProtection="1">
      <alignment horizontal="right" vertical="center" shrinkToFit="1"/>
    </xf>
    <xf numFmtId="0" fontId="27" fillId="0" borderId="28" xfId="11" applyFont="1" applyBorder="1" applyAlignment="1" applyProtection="1">
      <alignment horizontal="right" vertical="center" shrinkToFit="1"/>
    </xf>
    <xf numFmtId="0" fontId="33" fillId="0" borderId="48" xfId="11" applyFont="1" applyBorder="1" applyAlignment="1" applyProtection="1">
      <alignment horizontal="right" vertical="center" shrinkToFit="1"/>
    </xf>
    <xf numFmtId="0" fontId="33" fillId="0" borderId="28" xfId="11" applyFont="1" applyBorder="1" applyAlignment="1" applyProtection="1">
      <alignment horizontal="right" vertical="center" shrinkToFit="1"/>
    </xf>
    <xf numFmtId="0" fontId="20" fillId="0" borderId="17"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71" fillId="0" borderId="23" xfId="0" applyFont="1" applyBorder="1" applyAlignment="1" applyProtection="1">
      <alignment horizontal="center" vertical="center" wrapText="1"/>
    </xf>
    <xf numFmtId="0" fontId="76" fillId="0" borderId="28" xfId="1" applyFont="1" applyBorder="1" applyAlignment="1" applyProtection="1">
      <alignment horizontal="center" vertical="center" wrapText="1"/>
    </xf>
    <xf numFmtId="0" fontId="76" fillId="0" borderId="26" xfId="1" applyFont="1" applyBorder="1" applyAlignment="1" applyProtection="1">
      <alignment vertical="center" wrapText="1"/>
    </xf>
    <xf numFmtId="0" fontId="20" fillId="0" borderId="23" xfId="1" applyFont="1" applyBorder="1" applyAlignment="1" applyProtection="1">
      <alignment horizontal="center" vertical="center" wrapText="1"/>
    </xf>
    <xf numFmtId="0" fontId="76" fillId="0" borderId="23" xfId="1" applyFont="1" applyBorder="1" applyAlignment="1" applyProtection="1">
      <alignment vertical="center" wrapText="1"/>
    </xf>
    <xf numFmtId="180" fontId="77" fillId="0" borderId="23" xfId="1" applyNumberFormat="1" applyFont="1" applyBorder="1" applyAlignment="1" applyProtection="1">
      <alignment horizontal="center" vertical="center" wrapText="1"/>
    </xf>
    <xf numFmtId="0" fontId="12" fillId="0" borderId="0" xfId="1" applyFont="1" applyAlignment="1" applyProtection="1">
      <alignment horizontal="center" vertical="center"/>
      <protection hidden="1"/>
    </xf>
    <xf numFmtId="0" fontId="10" fillId="0" borderId="34" xfId="5" applyFont="1" applyBorder="1" applyAlignment="1" applyProtection="1">
      <alignment horizontal="center" vertical="center"/>
      <protection hidden="1"/>
    </xf>
    <xf numFmtId="0" fontId="10" fillId="0" borderId="22" xfId="5" applyFont="1" applyBorder="1" applyAlignment="1" applyProtection="1">
      <alignment horizontal="center" vertical="center"/>
      <protection hidden="1"/>
    </xf>
    <xf numFmtId="0" fontId="10" fillId="0" borderId="35" xfId="3" applyFont="1" applyBorder="1" applyAlignment="1" applyProtection="1">
      <alignment horizontal="center" vertical="center" wrapText="1"/>
      <protection hidden="1"/>
    </xf>
    <xf numFmtId="0" fontId="10" fillId="0" borderId="23" xfId="3" applyFont="1" applyBorder="1" applyAlignment="1" applyProtection="1">
      <alignment horizontal="center" vertical="center" wrapText="1"/>
      <protection hidden="1"/>
    </xf>
    <xf numFmtId="0" fontId="15"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17" fillId="0" borderId="4" xfId="1" applyFont="1" applyBorder="1" applyAlignment="1" applyProtection="1">
      <alignment horizontal="right" vertical="center"/>
      <protection hidden="1"/>
    </xf>
    <xf numFmtId="0" fontId="17" fillId="0" borderId="0" xfId="1" applyFont="1" applyAlignment="1" applyProtection="1">
      <alignment horizontal="right" vertical="center"/>
      <protection hidden="1"/>
    </xf>
    <xf numFmtId="0" fontId="18" fillId="5" borderId="0" xfId="1" applyFont="1" applyFill="1" applyAlignment="1" applyProtection="1">
      <alignment horizontal="center" vertical="center"/>
      <protection hidden="1"/>
    </xf>
    <xf numFmtId="49" fontId="10" fillId="0" borderId="1"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protection locked="0"/>
    </xf>
    <xf numFmtId="49" fontId="10" fillId="0" borderId="3" xfId="1"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7" xfId="1" applyNumberFormat="1" applyFont="1" applyBorder="1" applyAlignment="1" applyProtection="1">
      <alignment horizontal="center" vertical="center"/>
      <protection locked="0"/>
    </xf>
    <xf numFmtId="0" fontId="19" fillId="2" borderId="0" xfId="5" applyFont="1" applyFill="1" applyAlignment="1" applyProtection="1">
      <alignment vertical="top" wrapText="1"/>
      <protection hidden="1"/>
    </xf>
    <xf numFmtId="0" fontId="10" fillId="0" borderId="27" xfId="3" applyFont="1" applyBorder="1" applyAlignment="1" applyProtection="1">
      <alignment horizontal="left" vertical="center" wrapText="1"/>
      <protection hidden="1"/>
    </xf>
    <xf numFmtId="0" fontId="10" fillId="0" borderId="28" xfId="3" applyFont="1" applyBorder="1" applyAlignment="1" applyProtection="1">
      <alignment horizontal="left" vertical="center" wrapText="1"/>
      <protection hidden="1"/>
    </xf>
    <xf numFmtId="0" fontId="10" fillId="6" borderId="40" xfId="1" applyFont="1" applyFill="1" applyBorder="1" applyAlignment="1" applyProtection="1">
      <alignment horizontal="center" vertical="center"/>
      <protection hidden="1"/>
    </xf>
    <xf numFmtId="0" fontId="10" fillId="6" borderId="41" xfId="1" applyFont="1" applyFill="1" applyBorder="1" applyAlignment="1" applyProtection="1">
      <alignment horizontal="center" vertical="center"/>
      <protection hidden="1"/>
    </xf>
    <xf numFmtId="0" fontId="10" fillId="0" borderId="35" xfId="5" applyFont="1" applyBorder="1" applyAlignment="1" applyProtection="1">
      <alignment horizontal="center" vertical="center" wrapText="1"/>
      <protection hidden="1"/>
    </xf>
    <xf numFmtId="0" fontId="10" fillId="0" borderId="23" xfId="5" applyFont="1" applyBorder="1" applyAlignment="1" applyProtection="1">
      <alignment horizontal="center" vertical="center" wrapText="1"/>
      <protection hidden="1"/>
    </xf>
    <xf numFmtId="0" fontId="19" fillId="2" borderId="33" xfId="5" applyFont="1" applyFill="1" applyBorder="1" applyAlignment="1" applyProtection="1">
      <alignment horizontal="left" vertical="top" wrapText="1"/>
      <protection hidden="1"/>
    </xf>
    <xf numFmtId="0" fontId="19" fillId="2" borderId="0" xfId="5" applyFont="1" applyFill="1" applyAlignment="1" applyProtection="1">
      <alignment horizontal="left" vertical="top" wrapText="1"/>
      <protection hidden="1"/>
    </xf>
    <xf numFmtId="38" fontId="32" fillId="0" borderId="0" xfId="7" applyFont="1" applyFill="1" applyAlignment="1" applyProtection="1">
      <alignment horizontal="right" vertical="center"/>
      <protection locked="0"/>
    </xf>
    <xf numFmtId="0" fontId="70" fillId="5" borderId="0" xfId="1" applyFont="1" applyFill="1" applyAlignment="1" applyProtection="1">
      <alignment horizontal="center" vertical="center" wrapText="1"/>
    </xf>
    <xf numFmtId="0" fontId="32" fillId="0" borderId="0" xfId="1" applyFont="1" applyAlignment="1" applyProtection="1">
      <alignment horizontal="left" vertical="center"/>
    </xf>
    <xf numFmtId="0" fontId="29" fillId="0" borderId="28" xfId="1" applyFont="1" applyBorder="1" applyAlignment="1" applyProtection="1">
      <alignment horizontal="right" vertical="center" indent="2"/>
    </xf>
    <xf numFmtId="0" fontId="29" fillId="0" borderId="26" xfId="1" applyFont="1" applyBorder="1" applyAlignment="1" applyProtection="1">
      <alignment horizontal="right" vertical="center" indent="2"/>
    </xf>
    <xf numFmtId="38" fontId="65" fillId="7" borderId="26" xfId="16" applyFont="1" applyFill="1" applyBorder="1" applyAlignment="1" applyProtection="1">
      <alignment horizontal="center" vertical="center" shrinkToFit="1"/>
      <protection locked="0"/>
    </xf>
    <xf numFmtId="0" fontId="29" fillId="0" borderId="93" xfId="1" applyFont="1" applyBorder="1" applyAlignment="1" applyProtection="1">
      <alignment horizontal="right" vertical="center" indent="2"/>
    </xf>
    <xf numFmtId="0" fontId="29" fillId="0" borderId="50" xfId="1" applyFont="1" applyBorder="1" applyAlignment="1" applyProtection="1">
      <alignment horizontal="right" vertical="center" indent="2"/>
    </xf>
    <xf numFmtId="38" fontId="65" fillId="7" borderId="23" xfId="16" applyFont="1" applyFill="1" applyBorder="1" applyAlignment="1" applyProtection="1">
      <alignment horizontal="center" vertical="center" shrinkToFit="1"/>
    </xf>
    <xf numFmtId="0" fontId="29" fillId="6" borderId="97" xfId="1" applyFont="1" applyFill="1" applyBorder="1" applyAlignment="1" applyProtection="1">
      <alignment horizontal="left" vertical="center" indent="4" shrinkToFit="1"/>
    </xf>
    <xf numFmtId="0" fontId="29" fillId="6" borderId="49" xfId="1" applyFont="1" applyFill="1" applyBorder="1" applyAlignment="1" applyProtection="1">
      <alignment horizontal="left" vertical="center" indent="4" shrinkToFit="1"/>
    </xf>
    <xf numFmtId="38" fontId="65" fillId="10" borderId="49" xfId="16" applyFont="1" applyFill="1" applyBorder="1" applyAlignment="1" applyProtection="1">
      <alignment horizontal="center" vertical="center" shrinkToFit="1"/>
      <protection locked="0"/>
    </xf>
    <xf numFmtId="0" fontId="29" fillId="13" borderId="119" xfId="0" applyFont="1" applyFill="1" applyBorder="1" applyAlignment="1" applyProtection="1">
      <alignment horizontal="center" vertical="center" textRotation="255"/>
    </xf>
    <xf numFmtId="0" fontId="29" fillId="13" borderId="137" xfId="0" applyFont="1" applyFill="1" applyBorder="1" applyAlignment="1" applyProtection="1">
      <alignment horizontal="center" vertical="center" textRotation="255"/>
    </xf>
    <xf numFmtId="0" fontId="29" fillId="0" borderId="93" xfId="1" applyFont="1" applyBorder="1" applyAlignment="1" applyProtection="1">
      <alignment horizontal="right" vertical="center" indent="2" shrinkToFit="1"/>
    </xf>
    <xf numFmtId="0" fontId="29" fillId="0" borderId="50" xfId="1" applyFont="1" applyBorder="1" applyAlignment="1" applyProtection="1">
      <alignment horizontal="right" vertical="center" indent="2" shrinkToFit="1"/>
    </xf>
    <xf numFmtId="38" fontId="65" fillId="7" borderId="50" xfId="16" applyFont="1" applyFill="1" applyBorder="1" applyAlignment="1" applyProtection="1">
      <alignment horizontal="center" vertical="center" shrinkToFit="1"/>
    </xf>
    <xf numFmtId="0" fontId="29" fillId="6" borderId="95" xfId="1" applyFont="1" applyFill="1" applyBorder="1" applyAlignment="1" applyProtection="1">
      <alignment horizontal="left" vertical="center" indent="4" shrinkToFit="1"/>
    </xf>
    <xf numFmtId="0" fontId="29" fillId="6" borderId="107" xfId="1" applyFont="1" applyFill="1" applyBorder="1" applyAlignment="1" applyProtection="1">
      <alignment horizontal="left" vertical="center" indent="4" shrinkToFit="1"/>
    </xf>
    <xf numFmtId="38" fontId="65" fillId="10" borderId="107" xfId="16" applyFont="1" applyFill="1" applyBorder="1" applyAlignment="1" applyProtection="1">
      <alignment horizontal="center" vertical="center" shrinkToFit="1"/>
      <protection locked="0"/>
    </xf>
    <xf numFmtId="0" fontId="29" fillId="13" borderId="105" xfId="0" applyFont="1" applyFill="1" applyBorder="1" applyAlignment="1" applyProtection="1">
      <alignment horizontal="center" vertical="center" textRotation="255"/>
    </xf>
    <xf numFmtId="0" fontId="29" fillId="13" borderId="122" xfId="0" applyFont="1" applyFill="1" applyBorder="1" applyAlignment="1" applyProtection="1">
      <alignment horizontal="center" vertical="center" textRotation="255"/>
    </xf>
    <xf numFmtId="0" fontId="29" fillId="13" borderId="41" xfId="0" applyFont="1" applyFill="1" applyBorder="1" applyAlignment="1" applyProtection="1">
      <alignment horizontal="center" vertical="center"/>
    </xf>
    <xf numFmtId="0" fontId="29" fillId="13" borderId="39" xfId="0" applyFont="1" applyFill="1" applyBorder="1" applyAlignment="1" applyProtection="1">
      <alignment horizontal="center" vertical="center"/>
    </xf>
    <xf numFmtId="38" fontId="29" fillId="8" borderId="39" xfId="16" applyFont="1" applyFill="1" applyBorder="1" applyAlignment="1" applyProtection="1">
      <alignment horizontal="center" vertical="center" shrinkToFit="1"/>
    </xf>
    <xf numFmtId="38" fontId="29" fillId="8" borderId="43" xfId="16" applyFont="1" applyFill="1" applyBorder="1" applyAlignment="1" applyProtection="1">
      <alignment horizontal="center" vertical="center" shrinkToFit="1"/>
    </xf>
    <xf numFmtId="38" fontId="65" fillId="7" borderId="35" xfId="16" applyFont="1" applyFill="1" applyBorder="1" applyAlignment="1" applyProtection="1">
      <alignment horizontal="center" vertical="center" shrinkToFit="1"/>
      <protection locked="0"/>
    </xf>
    <xf numFmtId="0" fontId="29" fillId="0" borderId="109" xfId="1" applyFont="1" applyBorder="1" applyAlignment="1" applyProtection="1">
      <alignment horizontal="center" vertical="center"/>
    </xf>
    <xf numFmtId="0" fontId="29" fillId="0" borderId="104" xfId="1" applyFont="1" applyBorder="1" applyAlignment="1" applyProtection="1">
      <alignment horizontal="center" vertical="center"/>
    </xf>
    <xf numFmtId="0" fontId="29" fillId="13" borderId="119" xfId="0" applyFont="1" applyFill="1" applyBorder="1" applyAlignment="1" applyProtection="1">
      <alignment horizontal="center" vertical="center" textRotation="255" wrapText="1"/>
    </xf>
    <xf numFmtId="0" fontId="29" fillId="8" borderId="124" xfId="1" applyFont="1" applyFill="1" applyBorder="1" applyAlignment="1" applyProtection="1">
      <alignment horizontal="center" vertical="center"/>
    </xf>
    <xf numFmtId="0" fontId="29" fillId="8" borderId="91" xfId="1" applyFont="1" applyFill="1" applyBorder="1" applyAlignment="1" applyProtection="1">
      <alignment horizontal="center" vertical="center"/>
    </xf>
    <xf numFmtId="38" fontId="29" fillId="8" borderId="40" xfId="7" applyFont="1" applyFill="1" applyBorder="1" applyAlignment="1" applyProtection="1">
      <alignment horizontal="center" vertical="center"/>
    </xf>
    <xf numFmtId="38" fontId="29" fillId="8" borderId="91" xfId="7" applyFont="1" applyFill="1" applyBorder="1" applyAlignment="1" applyProtection="1">
      <alignment horizontal="center" vertical="center"/>
    </xf>
    <xf numFmtId="38" fontId="29" fillId="8" borderId="125" xfId="7" applyFont="1" applyFill="1" applyBorder="1" applyAlignment="1" applyProtection="1">
      <alignment horizontal="center" vertical="center"/>
    </xf>
    <xf numFmtId="0" fontId="29" fillId="6" borderId="14" xfId="1" applyFont="1" applyFill="1" applyBorder="1" applyAlignment="1" applyProtection="1">
      <alignment horizontal="left" vertical="center" indent="4" shrinkToFit="1"/>
    </xf>
    <xf numFmtId="0" fontId="29" fillId="6" borderId="52" xfId="1" applyFont="1" applyFill="1" applyBorder="1" applyAlignment="1" applyProtection="1">
      <alignment horizontal="left" vertical="center" indent="4" shrinkToFit="1"/>
    </xf>
    <xf numFmtId="0" fontId="29" fillId="6" borderId="139" xfId="1" applyFont="1" applyFill="1" applyBorder="1" applyAlignment="1" applyProtection="1">
      <alignment horizontal="center" vertical="center" shrinkToFit="1"/>
    </xf>
    <xf numFmtId="0" fontId="29" fillId="6" borderId="110" xfId="1" applyFont="1" applyFill="1" applyBorder="1" applyAlignment="1" applyProtection="1">
      <alignment horizontal="center" vertical="center" shrinkToFit="1"/>
    </xf>
    <xf numFmtId="38" fontId="65" fillId="10" borderId="110" xfId="16" applyFont="1" applyFill="1" applyBorder="1" applyAlignment="1" applyProtection="1">
      <alignment horizontal="center" vertical="center" shrinkToFit="1"/>
      <protection locked="0"/>
    </xf>
    <xf numFmtId="0" fontId="29" fillId="0" borderId="146" xfId="1" applyFont="1" applyBorder="1" applyAlignment="1" applyProtection="1">
      <alignment horizontal="center" vertical="center"/>
      <protection locked="0"/>
    </xf>
    <xf numFmtId="0" fontId="29" fillId="0" borderId="144" xfId="1" applyFont="1" applyBorder="1" applyAlignment="1" applyProtection="1">
      <alignment horizontal="center" vertical="center"/>
      <protection locked="0"/>
    </xf>
    <xf numFmtId="0" fontId="29" fillId="0" borderId="149" xfId="1" applyFont="1" applyBorder="1" applyAlignment="1" applyProtection="1">
      <alignment horizontal="center" vertical="center"/>
      <protection locked="0"/>
    </xf>
    <xf numFmtId="0" fontId="29" fillId="0" borderId="145" xfId="1" applyFont="1" applyBorder="1" applyAlignment="1" applyProtection="1">
      <alignment horizontal="center" vertical="center"/>
      <protection locked="0"/>
    </xf>
    <xf numFmtId="0" fontId="29" fillId="8" borderId="39" xfId="1" applyFont="1" applyFill="1" applyBorder="1" applyAlignment="1" applyProtection="1">
      <alignment horizontal="center" vertical="center"/>
    </xf>
    <xf numFmtId="38" fontId="65" fillId="10" borderId="80" xfId="1" applyNumberFormat="1" applyFont="1" applyFill="1" applyBorder="1" applyAlignment="1" applyProtection="1">
      <alignment horizontal="center" vertical="center"/>
      <protection locked="0"/>
    </xf>
    <xf numFmtId="38" fontId="65" fillId="10" borderId="79" xfId="1" applyNumberFormat="1" applyFont="1" applyFill="1" applyBorder="1" applyAlignment="1" applyProtection="1">
      <alignment horizontal="center" vertical="center"/>
      <protection locked="0"/>
    </xf>
    <xf numFmtId="38" fontId="65" fillId="10" borderId="27" xfId="16" applyFont="1" applyFill="1" applyBorder="1" applyAlignment="1" applyProtection="1">
      <alignment horizontal="center" vertical="center" shrinkToFit="1"/>
      <protection locked="0"/>
    </xf>
    <xf numFmtId="38" fontId="65" fillId="10" borderId="28" xfId="16" applyFont="1" applyFill="1" applyBorder="1" applyAlignment="1" applyProtection="1">
      <alignment horizontal="center" vertical="center" shrinkToFit="1"/>
      <protection locked="0"/>
    </xf>
    <xf numFmtId="179" fontId="29" fillId="0" borderId="142" xfId="1" applyNumberFormat="1" applyFont="1" applyBorder="1" applyAlignment="1" applyProtection="1">
      <alignment horizontal="center" vertical="center" shrinkToFit="1"/>
    </xf>
    <xf numFmtId="179" fontId="29" fillId="0" borderId="143" xfId="1" applyNumberFormat="1" applyFont="1" applyBorder="1" applyAlignment="1" applyProtection="1">
      <alignment horizontal="center" vertical="center" shrinkToFit="1"/>
    </xf>
    <xf numFmtId="179" fontId="29" fillId="0" borderId="37" xfId="1" applyNumberFormat="1" applyFont="1" applyBorder="1" applyAlignment="1" applyProtection="1">
      <alignment horizontal="center" vertical="center" shrinkToFit="1"/>
    </xf>
    <xf numFmtId="0" fontId="29" fillId="8" borderId="43" xfId="1" applyFont="1" applyFill="1" applyBorder="1" applyAlignment="1" applyProtection="1">
      <alignment horizontal="center" vertical="center"/>
    </xf>
    <xf numFmtId="38" fontId="65" fillId="7" borderId="35" xfId="16" applyFont="1" applyFill="1" applyBorder="1" applyAlignment="1" applyProtection="1">
      <alignment horizontal="center" vertical="center" shrinkToFit="1"/>
    </xf>
    <xf numFmtId="179" fontId="68" fillId="11" borderId="124" xfId="1" applyNumberFormat="1" applyFont="1" applyFill="1" applyBorder="1" applyAlignment="1" applyProtection="1">
      <alignment horizontal="center" vertical="center" wrapText="1" shrinkToFit="1"/>
    </xf>
    <xf numFmtId="179" fontId="68" fillId="11" borderId="91" xfId="1" applyNumberFormat="1" applyFont="1" applyFill="1" applyBorder="1" applyAlignment="1" applyProtection="1">
      <alignment horizontal="center" vertical="center" wrapText="1" shrinkToFit="1"/>
    </xf>
    <xf numFmtId="179" fontId="68" fillId="11" borderId="125" xfId="1" applyNumberFormat="1" applyFont="1" applyFill="1" applyBorder="1" applyAlignment="1" applyProtection="1">
      <alignment horizontal="center" vertical="center" wrapText="1" shrinkToFit="1"/>
    </xf>
    <xf numFmtId="38" fontId="65" fillId="10" borderId="22" xfId="16" applyFont="1" applyFill="1" applyBorder="1" applyAlignment="1" applyProtection="1">
      <alignment horizontal="center" vertical="center" shrinkToFit="1"/>
      <protection locked="0"/>
    </xf>
    <xf numFmtId="38" fontId="65" fillId="10" borderId="23" xfId="16" applyFont="1" applyFill="1" applyBorder="1" applyAlignment="1" applyProtection="1">
      <alignment horizontal="center" vertical="center" shrinkToFit="1"/>
      <protection locked="0"/>
    </xf>
    <xf numFmtId="38" fontId="65" fillId="10" borderId="150" xfId="16" applyFont="1" applyFill="1" applyBorder="1" applyAlignment="1" applyProtection="1">
      <alignment horizontal="center" vertical="center" shrinkToFit="1"/>
      <protection locked="0"/>
    </xf>
    <xf numFmtId="38" fontId="65" fillId="10" borderId="21" xfId="16" applyFont="1" applyFill="1" applyBorder="1" applyAlignment="1" applyProtection="1">
      <alignment horizontal="center" vertical="center" shrinkToFit="1"/>
      <protection locked="0"/>
    </xf>
    <xf numFmtId="179" fontId="29" fillId="0" borderId="24" xfId="1" applyNumberFormat="1" applyFont="1" applyBorder="1" applyAlignment="1" applyProtection="1">
      <alignment horizontal="center" shrinkToFit="1"/>
    </xf>
    <xf numFmtId="179" fontId="29" fillId="0" borderId="123" xfId="1" applyNumberFormat="1" applyFont="1" applyBorder="1" applyAlignment="1" applyProtection="1">
      <alignment horizontal="center" shrinkToFit="1"/>
    </xf>
    <xf numFmtId="38" fontId="65" fillId="10" borderId="31" xfId="16" applyFont="1" applyFill="1" applyBorder="1" applyAlignment="1" applyProtection="1">
      <alignment horizontal="center" vertical="center" shrinkToFit="1"/>
      <protection locked="0"/>
    </xf>
    <xf numFmtId="38" fontId="65" fillId="10" borderId="32" xfId="16" applyFont="1" applyFill="1" applyBorder="1" applyAlignment="1" applyProtection="1">
      <alignment horizontal="center" vertical="center" shrinkToFit="1"/>
      <protection locked="0"/>
    </xf>
    <xf numFmtId="179" fontId="29" fillId="0" borderId="146" xfId="1" applyNumberFormat="1" applyFont="1" applyBorder="1" applyAlignment="1" applyProtection="1">
      <alignment horizontal="center" vertical="center"/>
      <protection locked="0"/>
    </xf>
    <xf numFmtId="179" fontId="29" fillId="0" borderId="144" xfId="1" applyNumberFormat="1" applyFont="1" applyBorder="1" applyAlignment="1" applyProtection="1">
      <alignment horizontal="center" vertical="center"/>
      <protection locked="0"/>
    </xf>
    <xf numFmtId="179" fontId="29" fillId="0" borderId="147" xfId="1" applyNumberFormat="1" applyFont="1" applyBorder="1" applyAlignment="1" applyProtection="1">
      <alignment horizontal="center" vertical="center"/>
      <protection locked="0"/>
    </xf>
    <xf numFmtId="179" fontId="29" fillId="0" borderId="148" xfId="1" applyNumberFormat="1" applyFont="1" applyBorder="1" applyAlignment="1" applyProtection="1">
      <alignment horizontal="center" vertical="center"/>
      <protection locked="0"/>
    </xf>
    <xf numFmtId="179" fontId="29" fillId="0" borderId="149" xfId="1" applyNumberFormat="1" applyFont="1" applyBorder="1" applyAlignment="1" applyProtection="1">
      <alignment horizontal="center" vertical="center"/>
      <protection locked="0"/>
    </xf>
    <xf numFmtId="179" fontId="29" fillId="0" borderId="145" xfId="1" applyNumberFormat="1" applyFont="1" applyBorder="1" applyAlignment="1" applyProtection="1">
      <alignment horizontal="center" vertical="center"/>
      <protection locked="0"/>
    </xf>
    <xf numFmtId="38" fontId="65" fillId="7" borderId="110" xfId="1" applyNumberFormat="1" applyFont="1" applyFill="1" applyBorder="1" applyAlignment="1" applyProtection="1">
      <alignment horizontal="center" vertical="center"/>
    </xf>
    <xf numFmtId="179" fontId="29" fillId="0" borderId="94" xfId="1" applyNumberFormat="1" applyFont="1" applyBorder="1" applyAlignment="1" applyProtection="1">
      <alignment horizontal="center" vertical="center" shrinkToFit="1"/>
    </xf>
    <xf numFmtId="179" fontId="29" fillId="0" borderId="9" xfId="1" applyNumberFormat="1" applyFont="1" applyBorder="1" applyAlignment="1" applyProtection="1">
      <alignment horizontal="center" vertical="center" shrinkToFit="1"/>
    </xf>
    <xf numFmtId="179" fontId="29" fillId="0" borderId="19" xfId="1" applyNumberFormat="1" applyFont="1" applyBorder="1" applyAlignment="1" applyProtection="1">
      <alignment horizontal="center" vertical="center" shrinkToFit="1"/>
    </xf>
    <xf numFmtId="38" fontId="46" fillId="7" borderId="110" xfId="1" applyNumberFormat="1" applyFont="1" applyFill="1" applyBorder="1" applyAlignment="1" applyProtection="1">
      <alignment horizontal="center" vertical="center"/>
    </xf>
    <xf numFmtId="179" fontId="29" fillId="8" borderId="39" xfId="1" applyNumberFormat="1" applyFont="1" applyFill="1" applyBorder="1" applyAlignment="1" applyProtection="1">
      <alignment horizontal="center" vertical="center"/>
    </xf>
    <xf numFmtId="179" fontId="29" fillId="8" borderId="43" xfId="1" applyNumberFormat="1" applyFont="1" applyFill="1" applyBorder="1" applyAlignment="1" applyProtection="1">
      <alignment horizontal="center" vertical="center"/>
    </xf>
    <xf numFmtId="0" fontId="67" fillId="0" borderId="1" xfId="1" applyFont="1" applyBorder="1" applyAlignment="1" applyProtection="1">
      <alignment horizontal="center" vertical="center" wrapText="1" shrinkToFit="1"/>
    </xf>
    <xf numFmtId="0" fontId="67" fillId="0" borderId="2" xfId="1" applyFont="1" applyBorder="1" applyAlignment="1" applyProtection="1">
      <alignment horizontal="center" vertical="center" wrapText="1" shrinkToFit="1"/>
    </xf>
    <xf numFmtId="0" fontId="67" fillId="0" borderId="77" xfId="1" applyFont="1" applyBorder="1" applyAlignment="1" applyProtection="1">
      <alignment horizontal="center" vertical="center" wrapText="1" shrinkToFit="1"/>
    </xf>
    <xf numFmtId="0" fontId="29" fillId="8" borderId="124" xfId="1" applyFont="1" applyFill="1" applyBorder="1" applyAlignment="1" applyProtection="1">
      <alignment horizontal="center" vertical="center"/>
      <protection locked="0"/>
    </xf>
    <xf numFmtId="0" fontId="29" fillId="8" borderId="91" xfId="1" applyFont="1" applyFill="1" applyBorder="1" applyAlignment="1" applyProtection="1">
      <alignment horizontal="center" vertical="center"/>
      <protection locked="0"/>
    </xf>
    <xf numFmtId="0" fontId="29" fillId="8" borderId="41" xfId="1" applyFont="1" applyFill="1" applyBorder="1" applyAlignment="1" applyProtection="1">
      <alignment horizontal="center" vertical="center"/>
      <protection locked="0"/>
    </xf>
    <xf numFmtId="179" fontId="29" fillId="0" borderId="109" xfId="1" applyNumberFormat="1" applyFont="1" applyBorder="1" applyAlignment="1" applyProtection="1">
      <alignment horizontal="center" vertical="center"/>
    </xf>
    <xf numFmtId="179" fontId="29" fillId="0" borderId="104" xfId="1" applyNumberFormat="1" applyFont="1" applyBorder="1" applyAlignment="1" applyProtection="1">
      <alignment horizontal="center" vertical="center"/>
    </xf>
    <xf numFmtId="179" fontId="29" fillId="0" borderId="140" xfId="1" applyNumberFormat="1" applyFont="1" applyBorder="1" applyAlignment="1" applyProtection="1">
      <alignment horizontal="center" vertical="center"/>
    </xf>
    <xf numFmtId="179" fontId="27" fillId="0" borderId="20" xfId="1" applyNumberFormat="1" applyFont="1" applyBorder="1" applyAlignment="1" applyProtection="1">
      <alignment horizontal="center" vertical="center"/>
    </xf>
    <xf numFmtId="179" fontId="27" fillId="0" borderId="78" xfId="1" applyNumberFormat="1" applyFont="1" applyBorder="1" applyAlignment="1" applyProtection="1">
      <alignment horizontal="center" vertical="center"/>
    </xf>
    <xf numFmtId="179" fontId="27" fillId="0" borderId="79" xfId="1" applyNumberFormat="1" applyFont="1" applyBorder="1" applyAlignment="1" applyProtection="1">
      <alignment horizontal="center" vertical="center"/>
    </xf>
    <xf numFmtId="179" fontId="27" fillId="0" borderId="126" xfId="1" applyNumberFormat="1" applyFont="1" applyBorder="1" applyAlignment="1" applyProtection="1">
      <alignment horizontal="center" vertical="center" wrapText="1"/>
    </xf>
    <xf numFmtId="179" fontId="27" fillId="0" borderId="92" xfId="1" applyNumberFormat="1" applyFont="1" applyBorder="1" applyAlignment="1" applyProtection="1">
      <alignment horizontal="center" vertical="center" wrapText="1"/>
    </xf>
    <xf numFmtId="179" fontId="27" fillId="0" borderId="93" xfId="1" applyNumberFormat="1" applyFont="1" applyBorder="1" applyAlignment="1" applyProtection="1">
      <alignment horizontal="center" vertical="center" wrapText="1"/>
    </xf>
    <xf numFmtId="179" fontId="32" fillId="0" borderId="0" xfId="1" applyNumberFormat="1" applyFont="1" applyAlignment="1" applyProtection="1">
      <alignment horizontal="left" vertical="center"/>
    </xf>
    <xf numFmtId="0" fontId="27" fillId="0" borderId="109" xfId="1" applyFont="1" applyBorder="1" applyAlignment="1" applyProtection="1">
      <alignment horizontal="center" vertical="center"/>
    </xf>
    <xf numFmtId="0" fontId="27" fillId="0" borderId="104" xfId="1" applyFont="1" applyBorder="1" applyAlignment="1" applyProtection="1">
      <alignment horizontal="center" vertical="center"/>
    </xf>
    <xf numFmtId="0" fontId="27" fillId="0" borderId="140" xfId="1" applyFont="1" applyBorder="1" applyAlignment="1" applyProtection="1">
      <alignment horizontal="center" vertical="center"/>
    </xf>
    <xf numFmtId="0" fontId="29" fillId="2" borderId="141" xfId="1" applyFont="1" applyFill="1" applyBorder="1" applyAlignment="1" applyProtection="1">
      <alignment horizontal="center" vertical="center" shrinkToFit="1"/>
    </xf>
    <xf numFmtId="0" fontId="29" fillId="2" borderId="140" xfId="1" applyFont="1" applyFill="1" applyBorder="1" applyAlignment="1" applyProtection="1">
      <alignment horizontal="center" vertical="center" shrinkToFit="1"/>
    </xf>
    <xf numFmtId="0" fontId="29" fillId="7" borderId="100" xfId="1" applyFont="1" applyFill="1" applyBorder="1" applyAlignment="1" applyProtection="1">
      <alignment horizontal="center" vertical="center" shrinkToFit="1"/>
    </xf>
    <xf numFmtId="0" fontId="29" fillId="7" borderId="85" xfId="1" applyFont="1" applyFill="1" applyBorder="1" applyAlignment="1" applyProtection="1">
      <alignment horizontal="center" vertical="center" shrinkToFit="1"/>
    </xf>
    <xf numFmtId="0" fontId="29" fillId="7" borderId="27" xfId="1" applyFont="1" applyFill="1" applyBorder="1" applyAlignment="1" applyProtection="1">
      <alignment horizontal="center" vertical="center" shrinkToFit="1"/>
    </xf>
    <xf numFmtId="0" fontId="29" fillId="7" borderId="28" xfId="1" applyFont="1" applyFill="1" applyBorder="1" applyAlignment="1" applyProtection="1">
      <alignment horizontal="center" vertical="center" shrinkToFit="1"/>
    </xf>
    <xf numFmtId="0" fontId="29" fillId="7" borderId="80" xfId="1" applyFont="1" applyFill="1" applyBorder="1" applyAlignment="1" applyProtection="1">
      <alignment horizontal="center" vertical="center" shrinkToFit="1"/>
    </xf>
    <xf numFmtId="0" fontId="29" fillId="7" borderId="79" xfId="1" applyFont="1" applyFill="1" applyBorder="1" applyAlignment="1" applyProtection="1">
      <alignment horizontal="center" vertical="center" shrinkToFit="1"/>
    </xf>
    <xf numFmtId="0" fontId="29" fillId="7" borderId="155" xfId="1" applyFont="1" applyFill="1" applyBorder="1" applyAlignment="1" applyProtection="1">
      <alignment horizontal="center" vertical="center" textRotation="255" wrapText="1" shrinkToFit="1"/>
    </xf>
    <xf numFmtId="0" fontId="29" fillId="7" borderId="156" xfId="1" applyFont="1" applyFill="1" applyBorder="1" applyAlignment="1" applyProtection="1">
      <alignment horizontal="center" vertical="center" textRotation="255" wrapText="1" shrinkToFit="1"/>
    </xf>
    <xf numFmtId="0" fontId="29" fillId="7" borderId="85" xfId="1" applyFont="1" applyFill="1" applyBorder="1" applyAlignment="1" applyProtection="1">
      <alignment horizontal="center" vertical="center" textRotation="255" wrapText="1" shrinkToFit="1"/>
    </xf>
    <xf numFmtId="0" fontId="29" fillId="7" borderId="101" xfId="1" applyFont="1" applyFill="1" applyBorder="1" applyAlignment="1" applyProtection="1">
      <alignment horizontal="center" vertical="center" wrapText="1" shrinkToFit="1"/>
    </xf>
    <xf numFmtId="0" fontId="29" fillId="7" borderId="48" xfId="1" applyFont="1" applyFill="1" applyBorder="1" applyAlignment="1" applyProtection="1">
      <alignment horizontal="center" vertical="center" wrapText="1" shrinkToFit="1"/>
    </xf>
    <xf numFmtId="0" fontId="29" fillId="7" borderId="28" xfId="1" applyFont="1" applyFill="1" applyBorder="1" applyAlignment="1" applyProtection="1">
      <alignment horizontal="center" vertical="center" wrapText="1" shrinkToFit="1"/>
    </xf>
    <xf numFmtId="0" fontId="29" fillId="7" borderId="20" xfId="1" applyFont="1" applyFill="1" applyBorder="1" applyAlignment="1" applyProtection="1">
      <alignment horizontal="center" vertical="center" wrapText="1" shrinkToFit="1"/>
    </xf>
    <xf numFmtId="0" fontId="29" fillId="7" borderId="78" xfId="1" applyFont="1" applyFill="1" applyBorder="1" applyAlignment="1" applyProtection="1">
      <alignment horizontal="center" vertical="center" wrapText="1" shrinkToFit="1"/>
    </xf>
    <xf numFmtId="0" fontId="29" fillId="7" borderId="79" xfId="1" applyFont="1" applyFill="1" applyBorder="1" applyAlignment="1" applyProtection="1">
      <alignment horizontal="center" vertical="center" wrapText="1" shrinkToFit="1"/>
    </xf>
    <xf numFmtId="38" fontId="65" fillId="7" borderId="26" xfId="16" applyFont="1" applyFill="1" applyBorder="1" applyAlignment="1" applyProtection="1">
      <alignment horizontal="center" vertical="center" shrinkToFit="1"/>
    </xf>
    <xf numFmtId="38" fontId="65" fillId="7" borderId="23" xfId="16" applyFont="1" applyFill="1" applyBorder="1" applyAlignment="1" applyProtection="1">
      <alignment horizontal="center" vertical="center" shrinkToFit="1"/>
      <protection locked="0"/>
    </xf>
    <xf numFmtId="38" fontId="65" fillId="7" borderId="50" xfId="16" applyFont="1" applyFill="1" applyBorder="1" applyAlignment="1" applyProtection="1">
      <alignment horizontal="center" vertical="center" shrinkToFit="1"/>
      <protection locked="0"/>
    </xf>
    <xf numFmtId="0" fontId="29" fillId="7" borderId="5" xfId="1" applyFont="1" applyFill="1" applyBorder="1" applyAlignment="1" applyProtection="1">
      <alignment horizontal="center" vertical="center" textRotation="255" wrapText="1" shrinkToFit="1"/>
      <protection locked="0"/>
    </xf>
    <xf numFmtId="0" fontId="29" fillId="7" borderId="6" xfId="1" applyFont="1" applyFill="1" applyBorder="1" applyAlignment="1" applyProtection="1">
      <alignment horizontal="center" vertical="center" textRotation="255" wrapText="1" shrinkToFit="1"/>
      <protection locked="0"/>
    </xf>
    <xf numFmtId="0" fontId="29" fillId="7" borderId="90" xfId="1" applyFont="1" applyFill="1" applyBorder="1" applyAlignment="1" applyProtection="1">
      <alignment horizontal="center" vertical="center" textRotation="255" wrapText="1" shrinkToFit="1"/>
      <protection locked="0"/>
    </xf>
    <xf numFmtId="0" fontId="29" fillId="7" borderId="100" xfId="1" applyFont="1" applyFill="1" applyBorder="1" applyAlignment="1" applyProtection="1">
      <alignment horizontal="center" vertical="center" shrinkToFit="1"/>
      <protection locked="0"/>
    </xf>
    <xf numFmtId="0" fontId="29" fillId="7" borderId="85" xfId="1" applyFont="1" applyFill="1" applyBorder="1" applyAlignment="1" applyProtection="1">
      <alignment horizontal="center" vertical="center" shrinkToFit="1"/>
      <protection locked="0"/>
    </xf>
    <xf numFmtId="0" fontId="29" fillId="7" borderId="152" xfId="1" applyFont="1" applyFill="1" applyBorder="1" applyAlignment="1" applyProtection="1">
      <alignment horizontal="center" vertical="center" textRotation="255" wrapText="1" shrinkToFit="1"/>
      <protection locked="0"/>
    </xf>
    <xf numFmtId="0" fontId="29" fillId="7" borderId="11" xfId="1" applyFont="1" applyFill="1" applyBorder="1" applyAlignment="1" applyProtection="1">
      <alignment horizontal="center" vertical="center" textRotation="255" wrapText="1" shrinkToFit="1"/>
      <protection locked="0"/>
    </xf>
    <xf numFmtId="0" fontId="29" fillId="7" borderId="12" xfId="1" applyFont="1" applyFill="1" applyBorder="1" applyAlignment="1" applyProtection="1">
      <alignment horizontal="center" vertical="center" textRotation="255" wrapText="1" shrinkToFit="1"/>
      <protection locked="0"/>
    </xf>
    <xf numFmtId="0" fontId="29" fillId="7" borderId="26" xfId="1" applyFont="1" applyFill="1" applyBorder="1" applyAlignment="1" applyProtection="1">
      <alignment horizontal="center" vertical="center" shrinkToFit="1"/>
      <protection locked="0"/>
    </xf>
    <xf numFmtId="0" fontId="29" fillId="7" borderId="20" xfId="1" applyFont="1" applyFill="1" applyBorder="1" applyAlignment="1" applyProtection="1">
      <alignment horizontal="center" vertical="center" textRotation="255" wrapText="1" shrinkToFit="1"/>
      <protection locked="0"/>
    </xf>
    <xf numFmtId="0" fontId="29" fillId="7" borderId="78" xfId="1" applyFont="1" applyFill="1" applyBorder="1" applyAlignment="1" applyProtection="1">
      <alignment horizontal="center" vertical="center" textRotation="255" wrapText="1" shrinkToFit="1"/>
      <protection locked="0"/>
    </xf>
    <xf numFmtId="0" fontId="29" fillId="7" borderId="79" xfId="1" applyFont="1" applyFill="1" applyBorder="1" applyAlignment="1" applyProtection="1">
      <alignment horizontal="center" vertical="center" textRotation="255" wrapText="1" shrinkToFit="1"/>
      <protection locked="0"/>
    </xf>
    <xf numFmtId="0" fontId="29" fillId="7" borderId="21" xfId="1" applyFont="1" applyFill="1" applyBorder="1" applyAlignment="1" applyProtection="1">
      <alignment horizontal="center" vertical="center" shrinkToFit="1"/>
      <protection locked="0"/>
    </xf>
    <xf numFmtId="38" fontId="65" fillId="7" borderId="110" xfId="1" applyNumberFormat="1" applyFont="1" applyFill="1" applyBorder="1" applyAlignment="1" applyProtection="1">
      <alignment horizontal="center" vertical="center"/>
      <protection locked="0"/>
    </xf>
    <xf numFmtId="38" fontId="46" fillId="7" borderId="110" xfId="1" applyNumberFormat="1" applyFont="1" applyFill="1" applyBorder="1" applyAlignment="1" applyProtection="1">
      <alignment horizontal="center" vertical="center"/>
      <protection locked="0"/>
    </xf>
    <xf numFmtId="49" fontId="29" fillId="0" borderId="27" xfId="1" applyNumberFormat="1" applyFont="1" applyBorder="1" applyAlignment="1" applyProtection="1">
      <alignment horizontal="center" vertical="center" shrinkToFit="1"/>
      <protection locked="0"/>
    </xf>
    <xf numFmtId="49" fontId="29" fillId="0" borderId="48" xfId="1" applyNumberFormat="1" applyFont="1" applyBorder="1" applyAlignment="1" applyProtection="1">
      <alignment horizontal="center" vertical="center" shrinkToFit="1"/>
      <protection locked="0"/>
    </xf>
    <xf numFmtId="49" fontId="29" fillId="0" borderId="26" xfId="1" applyNumberFormat="1" applyFont="1" applyBorder="1" applyAlignment="1" applyProtection="1">
      <alignment horizontal="center" vertical="center" shrinkToFit="1"/>
    </xf>
    <xf numFmtId="38" fontId="6" fillId="10" borderId="26" xfId="9" applyFont="1" applyFill="1" applyBorder="1" applyAlignment="1" applyProtection="1">
      <alignment horizontal="center" vertical="center" shrinkToFit="1"/>
      <protection locked="0"/>
    </xf>
    <xf numFmtId="0" fontId="32" fillId="6" borderId="26" xfId="1" applyFont="1" applyFill="1" applyBorder="1" applyAlignment="1" applyProtection="1">
      <alignment horizontal="center" vertical="center"/>
    </xf>
    <xf numFmtId="0" fontId="29" fillId="8" borderId="109" xfId="1" applyFont="1" applyFill="1" applyBorder="1" applyAlignment="1" applyProtection="1">
      <alignment horizontal="center" vertical="center"/>
    </xf>
    <xf numFmtId="0" fontId="29" fillId="8" borderId="104" xfId="1" applyFont="1" applyFill="1" applyBorder="1" applyAlignment="1" applyProtection="1">
      <alignment horizontal="center" vertical="center"/>
    </xf>
    <xf numFmtId="0" fontId="29" fillId="6" borderId="40" xfId="1" applyFont="1" applyFill="1" applyBorder="1" applyAlignment="1" applyProtection="1">
      <alignment horizontal="center" vertical="center"/>
    </xf>
    <xf numFmtId="0" fontId="29" fillId="6" borderId="91" xfId="1" applyFont="1" applyFill="1" applyBorder="1" applyAlignment="1" applyProtection="1">
      <alignment horizontal="center" vertical="center"/>
    </xf>
    <xf numFmtId="0" fontId="29" fillId="6" borderId="41" xfId="1" applyFont="1" applyFill="1" applyBorder="1" applyAlignment="1" applyProtection="1">
      <alignment horizontal="center" vertical="center"/>
    </xf>
    <xf numFmtId="0" fontId="54" fillId="0" borderId="98" xfId="1" applyFont="1" applyBorder="1" applyAlignment="1" applyProtection="1">
      <alignment horizontal="center" vertical="center" textRotation="255" wrapText="1"/>
    </xf>
    <xf numFmtId="0" fontId="54" fillId="0" borderId="8" xfId="1" applyFont="1" applyBorder="1" applyAlignment="1" applyProtection="1">
      <alignment horizontal="center" vertical="center" textRotation="255" wrapText="1"/>
    </xf>
    <xf numFmtId="49" fontId="29" fillId="0" borderId="108" xfId="1" applyNumberFormat="1" applyFont="1" applyBorder="1" applyAlignment="1" applyProtection="1">
      <alignment horizontal="center" vertical="center" shrinkToFit="1"/>
      <protection locked="0"/>
    </xf>
    <xf numFmtId="49" fontId="29" fillId="0" borderId="92" xfId="1" applyNumberFormat="1" applyFont="1" applyBorder="1" applyAlignment="1" applyProtection="1">
      <alignment horizontal="center" vertical="center" shrinkToFit="1"/>
      <protection locked="0"/>
    </xf>
    <xf numFmtId="0" fontId="29" fillId="0" borderId="0" xfId="1" applyFont="1" applyAlignment="1" applyProtection="1">
      <alignment horizontal="left" vertical="center" wrapText="1"/>
    </xf>
    <xf numFmtId="0" fontId="63" fillId="5" borderId="0" xfId="1" applyFont="1" applyFill="1" applyAlignment="1" applyProtection="1">
      <alignment horizontal="center" vertical="center"/>
    </xf>
    <xf numFmtId="0" fontId="29" fillId="14" borderId="0" xfId="1" applyFont="1" applyFill="1" applyAlignment="1" applyProtection="1">
      <alignment horizontal="left" vertical="center" wrapText="1"/>
    </xf>
    <xf numFmtId="49" fontId="64" fillId="0" borderId="0" xfId="1" applyNumberFormat="1" applyFont="1" applyAlignment="1" applyProtection="1">
      <alignment horizontal="right" vertical="center" shrinkToFit="1"/>
    </xf>
    <xf numFmtId="49" fontId="29" fillId="0" borderId="27" xfId="1" applyNumberFormat="1" applyFont="1" applyBorder="1" applyAlignment="1" applyProtection="1">
      <alignment horizontal="center" vertical="center" shrinkToFit="1"/>
    </xf>
    <xf numFmtId="49" fontId="29" fillId="0" borderId="48" xfId="1" applyNumberFormat="1" applyFont="1" applyBorder="1" applyAlignment="1" applyProtection="1">
      <alignment horizontal="center" vertical="center" shrinkToFit="1"/>
    </xf>
    <xf numFmtId="179" fontId="30" fillId="3" borderId="27" xfId="12" applyNumberFormat="1" applyFont="1" applyFill="1" applyBorder="1" applyAlignment="1" applyProtection="1">
      <alignment horizontal="center" vertical="center"/>
    </xf>
    <xf numFmtId="179" fontId="30" fillId="3" borderId="48" xfId="12" applyNumberFormat="1" applyFont="1" applyFill="1" applyBorder="1" applyAlignment="1" applyProtection="1">
      <alignment horizontal="center" vertical="center"/>
    </xf>
    <xf numFmtId="179" fontId="30" fillId="3" borderId="108" xfId="12" applyNumberFormat="1" applyFont="1" applyFill="1" applyBorder="1" applyAlignment="1" applyProtection="1">
      <alignment horizontal="center" vertical="center"/>
    </xf>
    <xf numFmtId="179" fontId="30" fillId="3" borderId="92" xfId="12" applyNumberFormat="1" applyFont="1" applyFill="1" applyBorder="1" applyAlignment="1" applyProtection="1">
      <alignment horizontal="center" vertical="center"/>
    </xf>
    <xf numFmtId="179" fontId="30" fillId="3" borderId="93" xfId="12" applyNumberFormat="1" applyFont="1" applyFill="1" applyBorder="1" applyAlignment="1" applyProtection="1">
      <alignment horizontal="center" vertical="center"/>
    </xf>
    <xf numFmtId="0" fontId="20" fillId="0" borderId="0" xfId="18" applyFont="1" applyAlignment="1" applyProtection="1">
      <alignment horizontal="center" vertical="center"/>
    </xf>
    <xf numFmtId="0" fontId="20" fillId="0" borderId="16" xfId="18" applyFont="1" applyBorder="1" applyAlignment="1" applyProtection="1">
      <alignment horizontal="center" vertical="center"/>
    </xf>
    <xf numFmtId="179" fontId="30" fillId="0" borderId="27" xfId="12" applyNumberFormat="1" applyFont="1" applyBorder="1" applyAlignment="1" applyProtection="1">
      <alignment horizontal="center" vertical="center" shrinkToFit="1"/>
      <protection locked="0"/>
    </xf>
    <xf numFmtId="179" fontId="30" fillId="0" borderId="48" xfId="12" applyNumberFormat="1" applyFont="1" applyBorder="1" applyAlignment="1" applyProtection="1">
      <alignment horizontal="center" vertical="center" shrinkToFit="1"/>
      <protection locked="0"/>
    </xf>
    <xf numFmtId="179" fontId="30" fillId="0" borderId="28" xfId="12" applyNumberFormat="1" applyFont="1" applyBorder="1" applyAlignment="1" applyProtection="1">
      <alignment horizontal="center" vertical="center" shrinkToFit="1"/>
      <protection locked="0"/>
    </xf>
    <xf numFmtId="179" fontId="30" fillId="0" borderId="103" xfId="12" applyNumberFormat="1" applyFont="1" applyBorder="1" applyAlignment="1" applyProtection="1">
      <alignment horizontal="center" vertical="center" shrinkToFit="1"/>
      <protection locked="0"/>
    </xf>
    <xf numFmtId="179" fontId="30" fillId="0" borderId="96" xfId="12" applyNumberFormat="1" applyFont="1" applyBorder="1" applyAlignment="1" applyProtection="1">
      <alignment horizontal="center" vertical="center" shrinkToFit="1"/>
      <protection locked="0"/>
    </xf>
    <xf numFmtId="179" fontId="30" fillId="0" borderId="97" xfId="12" applyNumberFormat="1" applyFont="1" applyBorder="1" applyAlignment="1" applyProtection="1">
      <alignment horizontal="center" vertical="center" shrinkToFit="1"/>
      <protection locked="0"/>
    </xf>
    <xf numFmtId="179" fontId="55" fillId="8" borderId="26" xfId="12" applyNumberFormat="1" applyFont="1" applyFill="1" applyBorder="1" applyAlignment="1" applyProtection="1">
      <alignment horizontal="center" vertical="center"/>
    </xf>
    <xf numFmtId="179" fontId="30" fillId="3" borderId="28" xfId="12" applyNumberFormat="1" applyFont="1" applyFill="1" applyBorder="1" applyAlignment="1" applyProtection="1">
      <alignment horizontal="center" vertical="center"/>
    </xf>
    <xf numFmtId="179" fontId="30" fillId="3" borderId="103" xfId="12" applyNumberFormat="1" applyFont="1" applyFill="1" applyBorder="1" applyAlignment="1" applyProtection="1">
      <alignment horizontal="center" vertical="center"/>
    </xf>
    <xf numFmtId="179" fontId="30" fillId="3" borderId="96" xfId="12" applyNumberFormat="1" applyFont="1" applyFill="1" applyBorder="1" applyAlignment="1" applyProtection="1">
      <alignment horizontal="center" vertical="center"/>
    </xf>
    <xf numFmtId="179" fontId="61" fillId="0" borderId="108" xfId="12" applyNumberFormat="1" applyFont="1" applyBorder="1" applyAlignment="1" applyProtection="1">
      <alignment horizontal="center" vertical="center" shrinkToFit="1"/>
    </xf>
    <xf numFmtId="179" fontId="61" fillId="0" borderId="92" xfId="12" applyNumberFormat="1" applyFont="1" applyBorder="1" applyAlignment="1" applyProtection="1">
      <alignment horizontal="center" vertical="center" shrinkToFit="1"/>
    </xf>
    <xf numFmtId="179" fontId="61" fillId="0" borderId="93" xfId="12" applyNumberFormat="1" applyFont="1" applyBorder="1" applyAlignment="1" applyProtection="1">
      <alignment horizontal="center" vertical="center" shrinkToFit="1"/>
    </xf>
    <xf numFmtId="179" fontId="61" fillId="0" borderId="27" xfId="12" applyNumberFormat="1" applyFont="1" applyBorder="1" applyAlignment="1" applyProtection="1">
      <alignment horizontal="center" vertical="center" shrinkToFit="1"/>
    </xf>
    <xf numFmtId="179" fontId="61" fillId="0" borderId="48" xfId="12" applyNumberFormat="1" applyFont="1" applyBorder="1" applyAlignment="1" applyProtection="1">
      <alignment horizontal="center" vertical="center" shrinkToFit="1"/>
    </xf>
    <xf numFmtId="179" fontId="61" fillId="0" borderId="28" xfId="12" applyNumberFormat="1" applyFont="1" applyBorder="1" applyAlignment="1" applyProtection="1">
      <alignment horizontal="center" vertical="center" shrinkToFit="1"/>
    </xf>
    <xf numFmtId="38" fontId="55" fillId="10" borderId="27" xfId="20" applyFont="1" applyFill="1" applyBorder="1" applyAlignment="1" applyProtection="1">
      <alignment horizontal="center" vertical="center"/>
    </xf>
    <xf numFmtId="38" fontId="55" fillId="10" borderId="48" xfId="20" applyFont="1" applyFill="1" applyBorder="1" applyAlignment="1" applyProtection="1">
      <alignment horizontal="center" vertical="center"/>
    </xf>
    <xf numFmtId="38" fontId="55" fillId="10" borderId="28" xfId="20" applyFont="1" applyFill="1" applyBorder="1" applyAlignment="1" applyProtection="1">
      <alignment horizontal="center" vertical="center"/>
    </xf>
    <xf numFmtId="179" fontId="30" fillId="12" borderId="35" xfId="12" applyNumberFormat="1" applyFont="1" applyFill="1" applyBorder="1" applyAlignment="1" applyProtection="1">
      <alignment horizontal="center" vertical="center"/>
    </xf>
    <xf numFmtId="179" fontId="30" fillId="12" borderId="23" xfId="12" applyNumberFormat="1" applyFont="1" applyFill="1" applyBorder="1" applyAlignment="1" applyProtection="1">
      <alignment horizontal="center" vertical="center"/>
    </xf>
    <xf numFmtId="0" fontId="30" fillId="0" borderId="4" xfId="12" applyFont="1" applyBorder="1" applyAlignment="1" applyProtection="1">
      <alignment horizontal="left" vertical="center" shrinkToFit="1"/>
    </xf>
    <xf numFmtId="38" fontId="30" fillId="10" borderId="79" xfId="20" applyFont="1" applyFill="1" applyBorder="1" applyAlignment="1" applyProtection="1">
      <alignment horizontal="center" vertical="center"/>
    </xf>
    <xf numFmtId="38" fontId="30" fillId="10" borderId="21" xfId="20" applyFont="1" applyFill="1" applyBorder="1" applyAlignment="1" applyProtection="1">
      <alignment horizontal="center" vertical="center"/>
    </xf>
    <xf numFmtId="38" fontId="30" fillId="10" borderId="123" xfId="20" applyFont="1" applyFill="1" applyBorder="1" applyAlignment="1" applyProtection="1">
      <alignment horizontal="center" vertical="center"/>
    </xf>
    <xf numFmtId="179" fontId="30" fillId="3" borderId="35" xfId="12" applyNumberFormat="1" applyFont="1" applyFill="1" applyBorder="1" applyAlignment="1" applyProtection="1">
      <alignment horizontal="center" vertical="center" wrapText="1" shrinkToFit="1"/>
    </xf>
    <xf numFmtId="179" fontId="30" fillId="3" borderId="23" xfId="12" applyNumberFormat="1" applyFont="1" applyFill="1" applyBorder="1" applyAlignment="1" applyProtection="1">
      <alignment horizontal="center" vertical="center" wrapText="1" shrinkToFit="1"/>
    </xf>
    <xf numFmtId="0" fontId="29" fillId="0" borderId="10" xfId="1" applyFont="1" applyBorder="1" applyAlignment="1" applyProtection="1">
      <alignment horizontal="center" vertical="center"/>
    </xf>
    <xf numFmtId="0" fontId="29" fillId="0" borderId="12" xfId="1" applyFont="1" applyBorder="1" applyAlignment="1" applyProtection="1">
      <alignment horizontal="center" vertical="center"/>
    </xf>
    <xf numFmtId="0" fontId="29" fillId="0" borderId="15" xfId="1" applyFont="1" applyBorder="1" applyAlignment="1" applyProtection="1">
      <alignment horizontal="center" vertical="center"/>
    </xf>
    <xf numFmtId="0" fontId="29" fillId="0" borderId="17" xfId="1" applyFont="1" applyBorder="1" applyAlignment="1" applyProtection="1">
      <alignment horizontal="center" vertical="center"/>
    </xf>
    <xf numFmtId="179" fontId="30" fillId="3" borderId="35" xfId="12" applyNumberFormat="1" applyFont="1" applyFill="1" applyBorder="1" applyAlignment="1" applyProtection="1">
      <alignment horizontal="center" vertical="center" wrapText="1"/>
    </xf>
    <xf numFmtId="179" fontId="30" fillId="3" borderId="23" xfId="12" applyNumberFormat="1" applyFont="1" applyFill="1" applyBorder="1" applyAlignment="1" applyProtection="1">
      <alignment horizontal="center" vertical="center" wrapText="1"/>
    </xf>
    <xf numFmtId="38" fontId="30" fillId="12" borderId="27" xfId="20" applyFont="1" applyFill="1" applyBorder="1" applyAlignment="1" applyProtection="1">
      <alignment horizontal="center" vertical="center"/>
    </xf>
    <xf numFmtId="38" fontId="30" fillId="12" borderId="102" xfId="20" applyFont="1" applyFill="1" applyBorder="1" applyAlignment="1" applyProtection="1">
      <alignment horizontal="center" vertical="center"/>
    </xf>
    <xf numFmtId="179" fontId="30" fillId="11" borderId="20" xfId="12" applyNumberFormat="1" applyFont="1" applyFill="1" applyBorder="1" applyAlignment="1" applyProtection="1">
      <alignment horizontal="center" vertical="center" shrinkToFit="1"/>
    </xf>
    <xf numFmtId="179" fontId="30" fillId="11" borderId="78" xfId="12" applyNumberFormat="1" applyFont="1" applyFill="1" applyBorder="1" applyAlignment="1" applyProtection="1">
      <alignment horizontal="center" vertical="center" shrinkToFit="1"/>
    </xf>
    <xf numFmtId="179" fontId="30" fillId="11" borderId="81" xfId="12" applyNumberFormat="1" applyFont="1" applyFill="1" applyBorder="1" applyAlignment="1" applyProtection="1">
      <alignment horizontal="center" vertical="center" shrinkToFit="1"/>
    </xf>
    <xf numFmtId="38" fontId="61" fillId="10" borderId="79" xfId="20" applyFont="1" applyFill="1" applyBorder="1" applyAlignment="1" applyProtection="1">
      <alignment horizontal="center" vertical="center"/>
    </xf>
    <xf numFmtId="38" fontId="61" fillId="10" borderId="21" xfId="20" applyFont="1" applyFill="1" applyBorder="1" applyAlignment="1" applyProtection="1">
      <alignment horizontal="center" vertical="center"/>
    </xf>
    <xf numFmtId="38" fontId="61" fillId="12" borderId="27" xfId="20" applyFont="1" applyFill="1" applyBorder="1" applyAlignment="1" applyProtection="1">
      <alignment horizontal="center" vertical="center"/>
    </xf>
    <xf numFmtId="38" fontId="61" fillId="12" borderId="28" xfId="20" applyFont="1" applyFill="1" applyBorder="1" applyAlignment="1" applyProtection="1">
      <alignment horizontal="center" vertical="center"/>
    </xf>
    <xf numFmtId="38" fontId="30" fillId="12" borderId="28" xfId="20" applyFont="1" applyFill="1" applyBorder="1" applyAlignment="1" applyProtection="1">
      <alignment horizontal="center" vertical="center"/>
    </xf>
    <xf numFmtId="0" fontId="30" fillId="0" borderId="26" xfId="12" applyFont="1" applyBorder="1" applyAlignment="1" applyProtection="1">
      <alignment horizontal="center" vertical="center" wrapText="1" shrinkToFit="1"/>
    </xf>
    <xf numFmtId="38" fontId="61" fillId="12" borderId="116" xfId="20" applyFont="1" applyFill="1" applyBorder="1" applyAlignment="1" applyProtection="1">
      <alignment horizontal="center" vertical="center"/>
    </xf>
    <xf numFmtId="38" fontId="61" fillId="12" borderId="53" xfId="20" applyFont="1" applyFill="1" applyBorder="1" applyAlignment="1" applyProtection="1">
      <alignment horizontal="center" vertical="center"/>
    </xf>
    <xf numFmtId="0" fontId="30" fillId="0" borderId="5" xfId="12" applyFont="1" applyBorder="1" applyAlignment="1" applyProtection="1">
      <alignment horizontal="center" vertical="center" textRotation="255" shrinkToFit="1"/>
    </xf>
    <xf numFmtId="0" fontId="30" fillId="0" borderId="8" xfId="12" applyFont="1" applyBorder="1" applyAlignment="1" applyProtection="1">
      <alignment horizontal="center" vertical="center" textRotation="255" shrinkToFit="1"/>
    </xf>
    <xf numFmtId="0" fontId="30" fillId="0" borderId="157" xfId="12" applyFont="1" applyBorder="1" applyAlignment="1" applyProtection="1">
      <alignment horizontal="center" vertical="center" textRotation="255" shrinkToFit="1"/>
    </xf>
    <xf numFmtId="0" fontId="30" fillId="0" borderId="106" xfId="12" applyFont="1" applyBorder="1" applyAlignment="1" applyProtection="1">
      <alignment horizontal="center" vertical="center" shrinkToFit="1"/>
    </xf>
    <xf numFmtId="0" fontId="30" fillId="0" borderId="52" xfId="12" applyFont="1" applyBorder="1" applyAlignment="1" applyProtection="1">
      <alignment horizontal="center" vertical="center" shrinkToFit="1"/>
    </xf>
    <xf numFmtId="0" fontId="30" fillId="0" borderId="23" xfId="12" applyFont="1" applyBorder="1" applyAlignment="1" applyProtection="1">
      <alignment horizontal="center" vertical="center" shrinkToFit="1"/>
    </xf>
    <xf numFmtId="38" fontId="61" fillId="12" borderId="22" xfId="20" applyFont="1" applyFill="1" applyBorder="1" applyAlignment="1" applyProtection="1">
      <alignment horizontal="center" vertical="center"/>
    </xf>
    <xf numFmtId="38" fontId="61" fillId="12" borderId="23" xfId="20" applyFont="1" applyFill="1" applyBorder="1" applyAlignment="1" applyProtection="1">
      <alignment horizontal="center" vertical="center"/>
    </xf>
    <xf numFmtId="38" fontId="61" fillId="12" borderId="26" xfId="20" applyFont="1" applyFill="1" applyBorder="1" applyAlignment="1" applyProtection="1">
      <alignment horizontal="center" vertical="center"/>
    </xf>
    <xf numFmtId="38" fontId="30" fillId="12" borderId="26" xfId="20" applyFont="1" applyFill="1" applyBorder="1" applyAlignment="1" applyProtection="1">
      <alignment horizontal="center" vertical="center"/>
    </xf>
    <xf numFmtId="38" fontId="30" fillId="12" borderId="29" xfId="20" applyFont="1" applyFill="1" applyBorder="1" applyAlignment="1" applyProtection="1">
      <alignment horizontal="center" vertical="center"/>
    </xf>
    <xf numFmtId="38" fontId="61" fillId="12" borderId="25" xfId="20" applyFont="1" applyFill="1" applyBorder="1" applyAlignment="1" applyProtection="1">
      <alignment horizontal="center" vertical="center"/>
    </xf>
    <xf numFmtId="38" fontId="30" fillId="12" borderId="85" xfId="20" applyFont="1" applyFill="1" applyBorder="1" applyAlignment="1" applyProtection="1">
      <alignment horizontal="center" vertical="center"/>
    </xf>
    <xf numFmtId="38" fontId="30" fillId="12" borderId="87" xfId="20" applyFont="1" applyFill="1" applyBorder="1" applyAlignment="1" applyProtection="1">
      <alignment horizontal="center" vertical="center"/>
    </xf>
    <xf numFmtId="38" fontId="61" fillId="12" borderId="85" xfId="20" applyFont="1" applyFill="1" applyBorder="1" applyAlignment="1" applyProtection="1">
      <alignment horizontal="center" vertical="center"/>
    </xf>
    <xf numFmtId="38" fontId="61" fillId="12" borderId="86" xfId="20" applyFont="1" applyFill="1" applyBorder="1" applyAlignment="1" applyProtection="1">
      <alignment horizontal="center" vertical="center"/>
    </xf>
    <xf numFmtId="38" fontId="30" fillId="12" borderId="86" xfId="20" applyFont="1" applyFill="1" applyBorder="1" applyAlignment="1" applyProtection="1">
      <alignment horizontal="center" vertical="center"/>
    </xf>
    <xf numFmtId="0" fontId="30" fillId="0" borderId="151" xfId="12" applyFont="1" applyBorder="1" applyAlignment="1" applyProtection="1">
      <alignment horizontal="center" vertical="center" wrapText="1" shrinkToFit="1"/>
    </xf>
    <xf numFmtId="0" fontId="30" fillId="0" borderId="6" xfId="12" applyFont="1" applyBorder="1" applyAlignment="1" applyProtection="1">
      <alignment horizontal="center" vertical="center" wrapText="1" shrinkToFit="1"/>
    </xf>
    <xf numFmtId="0" fontId="30" fillId="0" borderId="7" xfId="12" applyFont="1" applyBorder="1" applyAlignment="1" applyProtection="1">
      <alignment horizontal="center" vertical="center" wrapText="1" shrinkToFit="1"/>
    </xf>
    <xf numFmtId="38" fontId="61" fillId="12" borderId="121" xfId="20" applyFont="1" applyFill="1" applyBorder="1" applyAlignment="1" applyProtection="1">
      <alignment horizontal="center" vertical="center"/>
    </xf>
    <xf numFmtId="179" fontId="30" fillId="11" borderId="1" xfId="12" applyNumberFormat="1" applyFont="1" applyFill="1" applyBorder="1" applyAlignment="1" applyProtection="1">
      <alignment horizontal="center" vertical="center" shrinkToFit="1"/>
    </xf>
    <xf numFmtId="179" fontId="30" fillId="11" borderId="2" xfId="12" applyNumberFormat="1" applyFont="1" applyFill="1" applyBorder="1" applyAlignment="1" applyProtection="1">
      <alignment horizontal="center" vertical="center" shrinkToFit="1"/>
    </xf>
    <xf numFmtId="179" fontId="30" fillId="11" borderId="3" xfId="12" applyNumberFormat="1" applyFont="1" applyFill="1" applyBorder="1" applyAlignment="1" applyProtection="1">
      <alignment horizontal="center" vertical="center" shrinkToFit="1"/>
    </xf>
    <xf numFmtId="38" fontId="61" fillId="10" borderId="82" xfId="20" applyFont="1" applyFill="1" applyBorder="1" applyAlignment="1" applyProtection="1">
      <alignment horizontal="center" vertical="center"/>
    </xf>
    <xf numFmtId="38" fontId="61" fillId="10" borderId="83" xfId="20" applyFont="1" applyFill="1" applyBorder="1" applyAlignment="1" applyProtection="1">
      <alignment horizontal="center" vertical="center"/>
    </xf>
    <xf numFmtId="179" fontId="30" fillId="0" borderId="27" xfId="12" applyNumberFormat="1" applyFont="1" applyBorder="1" applyAlignment="1" applyProtection="1">
      <alignment horizontal="left" vertical="center" indent="1" shrinkToFit="1"/>
    </xf>
    <xf numFmtId="179" fontId="30" fillId="0" borderId="48" xfId="12" applyNumberFormat="1" applyFont="1" applyBorder="1" applyAlignment="1" applyProtection="1">
      <alignment horizontal="left" vertical="center" indent="1" shrinkToFit="1"/>
    </xf>
    <xf numFmtId="179" fontId="30" fillId="0" borderId="102" xfId="12" applyNumberFormat="1" applyFont="1" applyBorder="1" applyAlignment="1" applyProtection="1">
      <alignment horizontal="left" vertical="center" indent="1" shrinkToFit="1"/>
    </xf>
    <xf numFmtId="38" fontId="61" fillId="12" borderId="80" xfId="20" applyFont="1" applyFill="1" applyBorder="1" applyAlignment="1" applyProtection="1">
      <alignment horizontal="center" vertical="center"/>
    </xf>
    <xf numFmtId="38" fontId="61" fillId="12" borderId="79" xfId="20" applyFont="1" applyFill="1" applyBorder="1" applyAlignment="1" applyProtection="1">
      <alignment horizontal="center" vertical="center"/>
    </xf>
    <xf numFmtId="38" fontId="30" fillId="10" borderId="82" xfId="20" applyFont="1" applyFill="1" applyBorder="1" applyAlignment="1" applyProtection="1">
      <alignment horizontal="center" vertical="center"/>
    </xf>
    <xf numFmtId="38" fontId="30" fillId="10" borderId="83" xfId="20" applyFont="1" applyFill="1" applyBorder="1" applyAlignment="1" applyProtection="1">
      <alignment horizontal="center" vertical="center"/>
    </xf>
    <xf numFmtId="38" fontId="30" fillId="12" borderId="80" xfId="20" applyFont="1" applyFill="1" applyBorder="1" applyAlignment="1" applyProtection="1">
      <alignment horizontal="center" vertical="center"/>
    </xf>
    <xf numFmtId="38" fontId="30" fillId="12" borderId="79" xfId="20" applyFont="1" applyFill="1" applyBorder="1" applyAlignment="1" applyProtection="1">
      <alignment horizontal="center" vertical="center"/>
    </xf>
    <xf numFmtId="38" fontId="30" fillId="12" borderId="132" xfId="20" applyFont="1" applyFill="1" applyBorder="1" applyAlignment="1" applyProtection="1">
      <alignment horizontal="center" vertical="center"/>
    </xf>
    <xf numFmtId="38" fontId="30" fillId="12" borderId="133" xfId="20" applyFont="1" applyFill="1" applyBorder="1" applyAlignment="1" applyProtection="1">
      <alignment horizontal="center" vertical="center"/>
    </xf>
    <xf numFmtId="38" fontId="30" fillId="12" borderId="81" xfId="20" applyFont="1" applyFill="1" applyBorder="1" applyAlignment="1" applyProtection="1">
      <alignment horizontal="center" vertical="center"/>
    </xf>
    <xf numFmtId="38" fontId="61" fillId="12" borderId="17" xfId="20" applyFont="1" applyFill="1" applyBorder="1" applyAlignment="1" applyProtection="1">
      <alignment horizontal="center" vertical="center"/>
    </xf>
    <xf numFmtId="38" fontId="30" fillId="12" borderId="23" xfId="20" applyFont="1" applyFill="1" applyBorder="1" applyAlignment="1" applyProtection="1">
      <alignment horizontal="center" vertical="center"/>
    </xf>
    <xf numFmtId="38" fontId="30" fillId="12" borderId="17" xfId="20" applyFont="1" applyFill="1" applyBorder="1" applyAlignment="1" applyProtection="1">
      <alignment horizontal="center" vertical="center"/>
    </xf>
    <xf numFmtId="179" fontId="30" fillId="0" borderId="26" xfId="12" applyNumberFormat="1" applyFont="1" applyBorder="1" applyAlignment="1" applyProtection="1">
      <alignment horizontal="left" vertical="center" indent="1" shrinkToFit="1"/>
    </xf>
    <xf numFmtId="38" fontId="30" fillId="12" borderId="134" xfId="20" applyFont="1" applyFill="1" applyBorder="1" applyAlignment="1" applyProtection="1">
      <alignment horizontal="center" vertical="center"/>
    </xf>
    <xf numFmtId="38" fontId="30" fillId="12" borderId="135" xfId="20" applyFont="1" applyFill="1" applyBorder="1" applyAlignment="1" applyProtection="1">
      <alignment horizontal="center" vertical="center"/>
    </xf>
    <xf numFmtId="179" fontId="30" fillId="0" borderId="27" xfId="12" applyNumberFormat="1" applyFont="1" applyBorder="1" applyAlignment="1" applyProtection="1">
      <alignment horizontal="left" vertical="center" indent="4"/>
    </xf>
    <xf numFmtId="179" fontId="30" fillId="0" borderId="48" xfId="12" applyNumberFormat="1" applyFont="1" applyBorder="1" applyAlignment="1" applyProtection="1">
      <alignment horizontal="left" vertical="center" indent="4"/>
    </xf>
    <xf numFmtId="179" fontId="30" fillId="0" borderId="102" xfId="12" applyNumberFormat="1" applyFont="1" applyBorder="1" applyAlignment="1" applyProtection="1">
      <alignment horizontal="left" vertical="center" indent="4"/>
    </xf>
    <xf numFmtId="179" fontId="30" fillId="0" borderId="35" xfId="12" applyNumberFormat="1" applyFont="1" applyBorder="1" applyAlignment="1" applyProtection="1">
      <alignment horizontal="center" vertical="center" wrapText="1" shrinkToFit="1"/>
    </xf>
    <xf numFmtId="179" fontId="30" fillId="0" borderId="52" xfId="12" applyNumberFormat="1" applyFont="1" applyBorder="1" applyAlignment="1" applyProtection="1">
      <alignment horizontal="center" vertical="center" wrapText="1" shrinkToFit="1"/>
    </xf>
    <xf numFmtId="179" fontId="30" fillId="0" borderId="23" xfId="12" applyNumberFormat="1" applyFont="1" applyBorder="1" applyAlignment="1" applyProtection="1">
      <alignment horizontal="center" vertical="center" wrapText="1" shrinkToFit="1"/>
    </xf>
    <xf numFmtId="38" fontId="61" fillId="12" borderId="12" xfId="20" applyFont="1" applyFill="1" applyBorder="1" applyAlignment="1" applyProtection="1">
      <alignment horizontal="center" vertical="center"/>
    </xf>
    <xf numFmtId="38" fontId="61" fillId="12" borderId="35" xfId="20" applyFont="1" applyFill="1" applyBorder="1" applyAlignment="1" applyProtection="1">
      <alignment horizontal="center" vertical="center"/>
    </xf>
    <xf numFmtId="38" fontId="30" fillId="12" borderId="12" xfId="20" applyFont="1" applyFill="1" applyBorder="1" applyAlignment="1" applyProtection="1">
      <alignment horizontal="center" vertical="center"/>
    </xf>
    <xf numFmtId="38" fontId="30" fillId="12" borderId="35" xfId="20" applyFont="1" applyFill="1" applyBorder="1" applyAlignment="1" applyProtection="1">
      <alignment horizontal="center" vertical="center"/>
    </xf>
    <xf numFmtId="38" fontId="30" fillId="12" borderId="36" xfId="20" applyFont="1" applyFill="1" applyBorder="1" applyAlignment="1" applyProtection="1">
      <alignment horizontal="center" vertical="center"/>
    </xf>
    <xf numFmtId="179" fontId="30" fillId="12" borderId="26" xfId="12" applyNumberFormat="1" applyFont="1" applyFill="1" applyBorder="1" applyAlignment="1" applyProtection="1">
      <alignment horizontal="left" vertical="center" indent="4" shrinkToFit="1"/>
    </xf>
    <xf numFmtId="179" fontId="30" fillId="12" borderId="27" xfId="12" applyNumberFormat="1" applyFont="1" applyFill="1" applyBorder="1" applyAlignment="1" applyProtection="1">
      <alignment horizontal="left" vertical="center" indent="4" shrinkToFit="1"/>
    </xf>
    <xf numFmtId="179" fontId="30" fillId="0" borderId="27" xfId="12" applyNumberFormat="1" applyFont="1" applyBorder="1" applyAlignment="1" applyProtection="1">
      <alignment horizontal="left" vertical="center" indent="4" shrinkToFit="1"/>
    </xf>
    <xf numFmtId="179" fontId="30" fillId="0" borderId="48" xfId="12" applyNumberFormat="1" applyFont="1" applyBorder="1" applyAlignment="1" applyProtection="1">
      <alignment horizontal="left" vertical="center" indent="4" shrinkToFit="1"/>
    </xf>
    <xf numFmtId="179" fontId="30" fillId="0" borderId="102" xfId="12" applyNumberFormat="1" applyFont="1" applyBorder="1" applyAlignment="1" applyProtection="1">
      <alignment horizontal="left" vertical="center" indent="4" shrinkToFit="1"/>
    </xf>
    <xf numFmtId="0" fontId="55" fillId="0" borderId="26" xfId="12" applyFont="1" applyBorder="1" applyAlignment="1" applyProtection="1">
      <alignment horizontal="left" vertical="center" wrapText="1" indent="4" shrinkToFit="1"/>
    </xf>
    <xf numFmtId="0" fontId="55" fillId="0" borderId="27" xfId="12" applyFont="1" applyBorder="1" applyAlignment="1" applyProtection="1">
      <alignment horizontal="left" vertical="center" wrapText="1" indent="4" shrinkToFit="1"/>
    </xf>
    <xf numFmtId="38" fontId="61" fillId="0" borderId="28" xfId="20" applyFont="1" applyFill="1" applyBorder="1" applyAlignment="1" applyProtection="1">
      <alignment horizontal="center" vertical="center"/>
    </xf>
    <xf numFmtId="38" fontId="61" fillId="0" borderId="26" xfId="20" applyFont="1" applyFill="1" applyBorder="1" applyAlignment="1" applyProtection="1">
      <alignment horizontal="center" vertical="center"/>
    </xf>
    <xf numFmtId="38" fontId="30" fillId="0" borderId="28" xfId="20" applyFont="1" applyFill="1" applyBorder="1" applyAlignment="1" applyProtection="1">
      <alignment horizontal="center" vertical="center"/>
      <protection locked="0"/>
    </xf>
    <xf numFmtId="38" fontId="30" fillId="0" borderId="26" xfId="20" applyFont="1" applyFill="1" applyBorder="1" applyAlignment="1" applyProtection="1">
      <alignment horizontal="center" vertical="center"/>
      <protection locked="0"/>
    </xf>
    <xf numFmtId="38" fontId="30" fillId="0" borderId="131" xfId="20" applyFont="1" applyFill="1" applyBorder="1" applyAlignment="1" applyProtection="1">
      <alignment horizontal="center" vertical="center"/>
      <protection locked="0"/>
    </xf>
    <xf numFmtId="38" fontId="30" fillId="0" borderId="29" xfId="20" applyFont="1" applyFill="1" applyBorder="1" applyAlignment="1" applyProtection="1">
      <alignment horizontal="center" vertical="center"/>
      <protection locked="0"/>
    </xf>
    <xf numFmtId="179" fontId="55" fillId="12" borderId="10" xfId="12" applyNumberFormat="1" applyFont="1" applyFill="1" applyBorder="1" applyAlignment="1" applyProtection="1">
      <alignment horizontal="left" vertical="center" indent="4" shrinkToFit="1"/>
    </xf>
    <xf numFmtId="179" fontId="55" fillId="12" borderId="11" xfId="12" applyNumberFormat="1" applyFont="1" applyFill="1" applyBorder="1" applyAlignment="1" applyProtection="1">
      <alignment horizontal="left" vertical="center" indent="4" shrinkToFit="1"/>
    </xf>
    <xf numFmtId="176" fontId="30" fillId="0" borderId="26" xfId="19" applyNumberFormat="1" applyFont="1" applyFill="1" applyBorder="1" applyAlignment="1" applyProtection="1">
      <alignment horizontal="center" vertical="center"/>
      <protection locked="0"/>
    </xf>
    <xf numFmtId="176" fontId="30" fillId="0" borderId="29" xfId="19" applyNumberFormat="1" applyFont="1" applyFill="1" applyBorder="1" applyAlignment="1" applyProtection="1">
      <alignment horizontal="center" vertical="center"/>
      <protection locked="0"/>
    </xf>
    <xf numFmtId="0" fontId="30" fillId="0" borderId="27" xfId="12" applyFont="1" applyBorder="1" applyAlignment="1" applyProtection="1">
      <alignment horizontal="center" vertical="center" wrapText="1" shrinkToFit="1"/>
    </xf>
    <xf numFmtId="38" fontId="61" fillId="0" borderId="25" xfId="20" applyFont="1" applyFill="1" applyBorder="1" applyAlignment="1" applyProtection="1">
      <alignment horizontal="center" vertical="center"/>
    </xf>
    <xf numFmtId="38" fontId="61" fillId="0" borderId="28" xfId="20" applyFont="1" applyFill="1" applyBorder="1" applyAlignment="1" applyProtection="1">
      <alignment horizontal="center" vertical="center"/>
      <protection locked="0"/>
    </xf>
    <xf numFmtId="38" fontId="61" fillId="0" borderId="26" xfId="20" applyFont="1" applyFill="1" applyBorder="1" applyAlignment="1" applyProtection="1">
      <alignment horizontal="center" vertical="center"/>
      <protection locked="0"/>
    </xf>
    <xf numFmtId="38" fontId="61" fillId="0" borderId="131" xfId="20" applyFont="1" applyFill="1" applyBorder="1" applyAlignment="1" applyProtection="1">
      <alignment horizontal="center" vertical="center"/>
      <protection locked="0"/>
    </xf>
    <xf numFmtId="38" fontId="61" fillId="0" borderId="131" xfId="20" applyFont="1" applyFill="1" applyBorder="1" applyAlignment="1" applyProtection="1">
      <alignment horizontal="center" vertical="center"/>
    </xf>
    <xf numFmtId="0" fontId="20" fillId="3" borderId="126" xfId="12" applyFont="1" applyFill="1" applyBorder="1" applyAlignment="1" applyProtection="1">
      <alignment horizontal="center" vertical="center" shrinkToFit="1"/>
    </xf>
    <xf numFmtId="0" fontId="20" fillId="3" borderId="92" xfId="12" applyFont="1" applyFill="1" applyBorder="1" applyAlignment="1" applyProtection="1">
      <alignment horizontal="center" vertical="center" shrinkToFit="1"/>
    </xf>
    <xf numFmtId="0" fontId="20" fillId="3" borderId="127" xfId="12" applyFont="1" applyFill="1" applyBorder="1" applyAlignment="1" applyProtection="1">
      <alignment horizontal="center" vertical="center" shrinkToFit="1"/>
    </xf>
    <xf numFmtId="176" fontId="61" fillId="0" borderId="93" xfId="19" applyNumberFormat="1" applyFont="1" applyFill="1" applyBorder="1" applyAlignment="1" applyProtection="1">
      <alignment horizontal="center" vertical="center"/>
    </xf>
    <xf numFmtId="176" fontId="61" fillId="0" borderId="50" xfId="19" applyNumberFormat="1" applyFont="1" applyFill="1" applyBorder="1" applyAlignment="1" applyProtection="1">
      <alignment horizontal="center" vertical="center"/>
    </xf>
    <xf numFmtId="176" fontId="61" fillId="0" borderId="26" xfId="19" applyNumberFormat="1" applyFont="1" applyFill="1" applyBorder="1" applyAlignment="1" applyProtection="1">
      <alignment horizontal="center" vertical="center"/>
    </xf>
    <xf numFmtId="38" fontId="30" fillId="0" borderId="93" xfId="20" applyFont="1" applyFill="1" applyBorder="1" applyAlignment="1" applyProtection="1">
      <alignment horizontal="center" vertical="center"/>
      <protection locked="0"/>
    </xf>
    <xf numFmtId="38" fontId="30" fillId="0" borderId="50" xfId="20" applyFont="1" applyFill="1" applyBorder="1" applyAlignment="1" applyProtection="1">
      <alignment horizontal="center" vertical="center"/>
      <protection locked="0"/>
    </xf>
    <xf numFmtId="38" fontId="30" fillId="0" borderId="120" xfId="20" applyFont="1" applyFill="1" applyBorder="1" applyAlignment="1" applyProtection="1">
      <alignment horizontal="center" vertical="center"/>
      <protection locked="0"/>
    </xf>
    <xf numFmtId="38" fontId="61" fillId="0" borderId="50" xfId="20" applyFont="1" applyFill="1" applyBorder="1" applyAlignment="1" applyProtection="1">
      <alignment horizontal="center" vertical="center"/>
    </xf>
    <xf numFmtId="38" fontId="61" fillId="0" borderId="93" xfId="20" applyFont="1" applyFill="1" applyBorder="1" applyAlignment="1" applyProtection="1">
      <alignment horizontal="center" vertical="center"/>
    </xf>
    <xf numFmtId="0" fontId="30" fillId="0" borderId="119" xfId="12" applyFont="1" applyBorder="1" applyAlignment="1" applyProtection="1">
      <alignment horizontal="center" vertical="center" textRotation="255" shrinkToFit="1"/>
    </xf>
    <xf numFmtId="0" fontId="30" fillId="0" borderId="122" xfId="12" applyFont="1" applyBorder="1" applyAlignment="1" applyProtection="1">
      <alignment horizontal="center" vertical="center" textRotation="255" shrinkToFit="1"/>
    </xf>
    <xf numFmtId="0" fontId="30" fillId="0" borderId="51" xfId="12" applyFont="1" applyBorder="1" applyAlignment="1" applyProtection="1">
      <alignment horizontal="center" vertical="center" shrinkToFit="1"/>
    </xf>
    <xf numFmtId="0" fontId="30" fillId="0" borderId="129" xfId="12" applyFont="1" applyBorder="1" applyAlignment="1" applyProtection="1">
      <alignment horizontal="center" vertical="center" wrapText="1" shrinkToFit="1"/>
    </xf>
    <xf numFmtId="0" fontId="30" fillId="0" borderId="99" xfId="12" applyFont="1" applyBorder="1" applyAlignment="1" applyProtection="1">
      <alignment horizontal="center" vertical="center" wrapText="1" shrinkToFit="1"/>
    </xf>
    <xf numFmtId="0" fontId="30" fillId="0" borderId="94" xfId="12" applyFont="1" applyBorder="1" applyAlignment="1" applyProtection="1">
      <alignment horizontal="center" vertical="center" wrapText="1" shrinkToFit="1"/>
    </xf>
    <xf numFmtId="38" fontId="61" fillId="0" borderId="130" xfId="20" applyFont="1" applyFill="1" applyBorder="1" applyAlignment="1" applyProtection="1">
      <alignment horizontal="center" vertical="center"/>
    </xf>
    <xf numFmtId="0" fontId="20" fillId="3" borderId="101" xfId="12" applyFont="1" applyFill="1" applyBorder="1" applyAlignment="1" applyProtection="1">
      <alignment horizontal="center" vertical="center" shrinkToFit="1"/>
    </xf>
    <xf numFmtId="0" fontId="20" fillId="3" borderId="48" xfId="12" applyFont="1" applyFill="1" applyBorder="1" applyAlignment="1" applyProtection="1">
      <alignment horizontal="center" vertical="center" shrinkToFit="1"/>
    </xf>
    <xf numFmtId="176" fontId="61" fillId="0" borderId="48" xfId="19" applyNumberFormat="1" applyFont="1" applyFill="1" applyBorder="1" applyAlignment="1" applyProtection="1">
      <alignment horizontal="center" vertical="center"/>
    </xf>
    <xf numFmtId="176" fontId="61" fillId="0" borderId="28" xfId="19" applyNumberFormat="1" applyFont="1" applyFill="1" applyBorder="1" applyAlignment="1" applyProtection="1">
      <alignment horizontal="center" vertical="center"/>
    </xf>
    <xf numFmtId="179" fontId="63" fillId="5" borderId="0" xfId="12" applyNumberFormat="1" applyFont="1" applyFill="1" applyAlignment="1" applyProtection="1">
      <alignment horizontal="center" vertical="center"/>
    </xf>
    <xf numFmtId="0" fontId="30" fillId="3" borderId="124" xfId="12" applyFont="1" applyFill="1" applyBorder="1" applyAlignment="1" applyProtection="1">
      <alignment horizontal="center" vertical="center" shrinkToFit="1"/>
    </xf>
    <xf numFmtId="0" fontId="30" fillId="3" borderId="91" xfId="12" applyFont="1" applyFill="1" applyBorder="1" applyAlignment="1" applyProtection="1">
      <alignment horizontal="center" vertical="center" shrinkToFit="1"/>
    </xf>
    <xf numFmtId="0" fontId="30" fillId="3" borderId="125" xfId="12" applyFont="1" applyFill="1" applyBorder="1" applyAlignment="1" applyProtection="1">
      <alignment horizontal="center" vertical="center" shrinkToFit="1"/>
    </xf>
    <xf numFmtId="49" fontId="61" fillId="0" borderId="95" xfId="12" applyNumberFormat="1" applyFont="1" applyBorder="1" applyAlignment="1" applyProtection="1">
      <alignment horizontal="center" vertical="center"/>
    </xf>
    <xf numFmtId="49" fontId="61" fillId="0" borderId="107" xfId="12" applyNumberFormat="1" applyFont="1" applyBorder="1" applyAlignment="1" applyProtection="1">
      <alignment horizontal="center" vertical="center"/>
    </xf>
    <xf numFmtId="176" fontId="30" fillId="0" borderId="93" xfId="19" applyNumberFormat="1" applyFont="1" applyFill="1" applyBorder="1" applyAlignment="1" applyProtection="1">
      <alignment horizontal="center" vertical="center"/>
      <protection locked="0"/>
    </xf>
    <xf numFmtId="176" fontId="30" fillId="0" borderId="50" xfId="19" applyNumberFormat="1" applyFont="1" applyFill="1" applyBorder="1" applyAlignment="1" applyProtection="1">
      <alignment horizontal="center" vertical="center"/>
      <protection locked="0"/>
    </xf>
    <xf numFmtId="176" fontId="30" fillId="0" borderId="120" xfId="19" applyNumberFormat="1" applyFont="1" applyFill="1" applyBorder="1" applyAlignment="1" applyProtection="1">
      <alignment horizontal="center" vertical="center"/>
      <protection locked="0"/>
    </xf>
    <xf numFmtId="49" fontId="30" fillId="0" borderId="95" xfId="12" applyNumberFormat="1" applyFont="1" applyBorder="1" applyAlignment="1" applyProtection="1">
      <alignment horizontal="center" vertical="center"/>
      <protection locked="0"/>
    </xf>
    <xf numFmtId="49" fontId="30" fillId="0" borderId="107" xfId="12" applyNumberFormat="1" applyFont="1" applyBorder="1" applyAlignment="1" applyProtection="1">
      <alignment horizontal="center" vertical="center"/>
      <protection locked="0"/>
    </xf>
    <xf numFmtId="49" fontId="30" fillId="0" borderId="41" xfId="12" applyNumberFormat="1" applyFont="1" applyBorder="1" applyAlignment="1" applyProtection="1">
      <alignment horizontal="center" vertical="center"/>
      <protection locked="0"/>
    </xf>
    <xf numFmtId="49" fontId="30" fillId="0" borderId="43" xfId="12" applyNumberFormat="1" applyFont="1" applyBorder="1" applyAlignment="1" applyProtection="1">
      <alignment horizontal="center" vertical="center"/>
      <protection locked="0"/>
    </xf>
    <xf numFmtId="179" fontId="30" fillId="0" borderId="108" xfId="12" applyNumberFormat="1" applyFont="1" applyBorder="1" applyAlignment="1" applyProtection="1">
      <alignment horizontal="center" vertical="center" shrinkToFit="1"/>
      <protection locked="0"/>
    </xf>
    <xf numFmtId="179" fontId="30" fillId="0" borderId="92" xfId="12" applyNumberFormat="1" applyFont="1" applyBorder="1" applyAlignment="1" applyProtection="1">
      <alignment horizontal="center" vertical="center" shrinkToFit="1"/>
      <protection locked="0"/>
    </xf>
    <xf numFmtId="179" fontId="30" fillId="0" borderId="93" xfId="12" applyNumberFormat="1" applyFont="1" applyBorder="1" applyAlignment="1" applyProtection="1">
      <alignment horizontal="center" vertical="center" shrinkToFit="1"/>
      <protection locked="0"/>
    </xf>
    <xf numFmtId="0" fontId="29" fillId="0" borderId="10" xfId="1" applyFont="1" applyBorder="1" applyAlignment="1" applyProtection="1">
      <alignment horizontal="center" vertical="center"/>
      <protection locked="0"/>
    </xf>
    <xf numFmtId="0" fontId="29" fillId="0" borderId="12" xfId="1" applyFont="1" applyBorder="1" applyAlignment="1" applyProtection="1">
      <alignment horizontal="center" vertical="center"/>
      <protection locked="0"/>
    </xf>
    <xf numFmtId="0" fontId="29" fillId="0" borderId="15" xfId="1" applyFont="1" applyBorder="1" applyAlignment="1" applyProtection="1">
      <alignment horizontal="center" vertical="center"/>
      <protection locked="0"/>
    </xf>
    <xf numFmtId="0" fontId="29" fillId="0" borderId="17" xfId="1" applyFont="1" applyBorder="1" applyAlignment="1" applyProtection="1">
      <alignment horizontal="center" vertical="center"/>
      <protection locked="0"/>
    </xf>
    <xf numFmtId="38" fontId="30" fillId="12" borderId="25" xfId="20" applyFont="1" applyFill="1" applyBorder="1" applyAlignment="1" applyProtection="1">
      <alignment horizontal="center" vertical="center"/>
    </xf>
    <xf numFmtId="38" fontId="30" fillId="12" borderId="22" xfId="20" applyFont="1" applyFill="1" applyBorder="1" applyAlignment="1" applyProtection="1">
      <alignment horizontal="center" vertical="center"/>
    </xf>
    <xf numFmtId="38" fontId="30" fillId="12" borderId="121" xfId="20" applyFont="1" applyFill="1" applyBorder="1" applyAlignment="1" applyProtection="1">
      <alignment horizontal="center" vertical="center"/>
    </xf>
    <xf numFmtId="38" fontId="30" fillId="0" borderId="25" xfId="20" applyFont="1" applyFill="1" applyBorder="1" applyAlignment="1" applyProtection="1">
      <alignment horizontal="center" vertical="center"/>
      <protection locked="0"/>
    </xf>
    <xf numFmtId="38" fontId="30" fillId="0" borderId="130" xfId="20" applyFont="1" applyFill="1" applyBorder="1" applyAlignment="1" applyProtection="1">
      <alignment horizontal="center" vertical="center"/>
      <protection locked="0"/>
    </xf>
    <xf numFmtId="176" fontId="30" fillId="0" borderId="48" xfId="19" applyNumberFormat="1" applyFont="1" applyFill="1" applyBorder="1" applyAlignment="1" applyProtection="1">
      <alignment horizontal="center" vertical="center"/>
      <protection locked="0"/>
    </xf>
    <xf numFmtId="176" fontId="30" fillId="0" borderId="28" xfId="19" applyNumberFormat="1" applyFont="1" applyFill="1" applyBorder="1" applyAlignment="1" applyProtection="1">
      <alignment horizontal="center" vertical="center"/>
      <protection locked="0"/>
    </xf>
    <xf numFmtId="38" fontId="30" fillId="12" borderId="116" xfId="20" applyFont="1" applyFill="1" applyBorder="1" applyAlignment="1" applyProtection="1">
      <alignment horizontal="center" vertical="center"/>
    </xf>
    <xf numFmtId="38" fontId="30" fillId="12" borderId="53" xfId="20" applyFont="1" applyFill="1" applyBorder="1" applyAlignment="1" applyProtection="1">
      <alignment horizontal="center" vertical="center"/>
    </xf>
    <xf numFmtId="179" fontId="61" fillId="0" borderId="27" xfId="12" applyNumberFormat="1" applyFont="1" applyBorder="1" applyAlignment="1" applyProtection="1">
      <alignment horizontal="center" vertical="center" shrinkToFit="1"/>
      <protection locked="0"/>
    </xf>
    <xf numFmtId="179" fontId="61" fillId="0" borderId="48" xfId="12" applyNumberFormat="1" applyFont="1" applyBorder="1" applyAlignment="1" applyProtection="1">
      <alignment horizontal="center" vertical="center" shrinkToFit="1"/>
      <protection locked="0"/>
    </xf>
    <xf numFmtId="179" fontId="61" fillId="0" borderId="28" xfId="12" applyNumberFormat="1" applyFont="1" applyBorder="1" applyAlignment="1" applyProtection="1">
      <alignment horizontal="center" vertical="center" shrinkToFit="1"/>
      <protection locked="0"/>
    </xf>
    <xf numFmtId="0" fontId="3" fillId="0" borderId="0" xfId="2" applyFont="1" applyAlignment="1">
      <alignment horizontal="center" vertical="center"/>
    </xf>
    <xf numFmtId="0" fontId="6" fillId="0" borderId="0" xfId="2" applyFont="1" applyAlignment="1">
      <alignment horizontal="center" vertical="center"/>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27" fillId="3" borderId="27" xfId="1" applyFont="1" applyFill="1" applyBorder="1" applyAlignment="1" applyProtection="1">
      <alignment horizontal="center" vertical="center"/>
    </xf>
    <xf numFmtId="0" fontId="27" fillId="3" borderId="48" xfId="1" applyFont="1" applyFill="1" applyBorder="1" applyAlignment="1" applyProtection="1">
      <alignment horizontal="center" vertical="center"/>
    </xf>
    <xf numFmtId="0" fontId="27" fillId="3" borderId="28" xfId="1" applyFont="1" applyFill="1" applyBorder="1" applyAlignment="1" applyProtection="1">
      <alignment horizontal="center" vertical="center"/>
    </xf>
    <xf numFmtId="0" fontId="29" fillId="0" borderId="27" xfId="1" applyFont="1" applyBorder="1" applyAlignment="1" applyProtection="1">
      <alignment horizontal="center" vertical="center"/>
      <protection locked="0"/>
    </xf>
    <xf numFmtId="0" fontId="29" fillId="0" borderId="48" xfId="1" applyFont="1" applyBorder="1" applyAlignment="1" applyProtection="1">
      <alignment horizontal="center" vertical="center"/>
      <protection locked="0"/>
    </xf>
    <xf numFmtId="0" fontId="29" fillId="0" borderId="28" xfId="1" applyFont="1" applyBorder="1" applyAlignment="1" applyProtection="1">
      <alignment horizontal="center" vertical="center"/>
      <protection locked="0"/>
    </xf>
    <xf numFmtId="0" fontId="27" fillId="0" borderId="11" xfId="1" applyFont="1" applyBorder="1" applyAlignment="1" applyProtection="1">
      <alignment horizontal="left" vertical="center" wrapText="1"/>
      <protection locked="0"/>
    </xf>
    <xf numFmtId="0" fontId="27" fillId="0" borderId="11" xfId="1" applyFont="1" applyBorder="1" applyAlignment="1" applyProtection="1">
      <alignment horizontal="left" vertical="center"/>
      <protection locked="0"/>
    </xf>
    <xf numFmtId="0" fontId="23" fillId="0" borderId="16" xfId="1" applyFont="1" applyBorder="1" applyAlignment="1" applyProtection="1">
      <alignment horizontal="center" vertical="center"/>
    </xf>
    <xf numFmtId="0" fontId="42" fillId="0" borderId="16" xfId="1" applyFont="1" applyBorder="1" applyAlignment="1" applyProtection="1">
      <alignment horizontal="center" vertical="center"/>
      <protection locked="0"/>
    </xf>
    <xf numFmtId="0" fontId="27" fillId="0" borderId="0" xfId="1" applyFont="1" applyAlignment="1" applyProtection="1">
      <alignment horizontal="left" vertical="center" wrapText="1"/>
    </xf>
    <xf numFmtId="0" fontId="27" fillId="0" borderId="0" xfId="1" applyFont="1" applyAlignment="1" applyProtection="1">
      <alignment horizontal="center" vertical="center"/>
    </xf>
    <xf numFmtId="0" fontId="23" fillId="0" borderId="0" xfId="1" applyFont="1" applyAlignment="1" applyProtection="1">
      <alignment horizontal="center" vertical="center"/>
    </xf>
    <xf numFmtId="0" fontId="3" fillId="0" borderId="0" xfId="1" applyFont="1" applyAlignment="1" applyProtection="1">
      <alignment horizontal="center" vertical="center"/>
    </xf>
    <xf numFmtId="49" fontId="3" fillId="0" borderId="0" xfId="1" applyNumberFormat="1" applyFont="1" applyAlignment="1" applyProtection="1">
      <alignment horizontal="center" vertical="center"/>
      <protection locked="0"/>
    </xf>
    <xf numFmtId="0" fontId="23" fillId="0" borderId="0" xfId="1" applyFont="1" applyAlignment="1" applyProtection="1">
      <alignment horizontal="left" vertical="center" indent="1"/>
      <protection locked="0"/>
    </xf>
    <xf numFmtId="0" fontId="10" fillId="0" borderId="0" xfId="1" applyFont="1" applyAlignment="1" applyProtection="1">
      <alignment horizontal="center" vertical="center"/>
    </xf>
    <xf numFmtId="0" fontId="41" fillId="0" borderId="0" xfId="1" applyFont="1" applyAlignment="1" applyProtection="1">
      <alignment horizontal="center" vertical="center" wrapText="1"/>
    </xf>
    <xf numFmtId="0" fontId="41" fillId="0" borderId="0" xfId="1" applyFont="1" applyAlignment="1" applyProtection="1">
      <alignment horizontal="center" vertical="center"/>
    </xf>
    <xf numFmtId="0" fontId="10"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33" fillId="0" borderId="27" xfId="1" applyFont="1" applyBorder="1" applyAlignment="1" applyProtection="1">
      <alignment horizontal="center" vertical="center"/>
    </xf>
    <xf numFmtId="0" fontId="33" fillId="0" borderId="48" xfId="1" applyFont="1" applyBorder="1" applyAlignment="1" applyProtection="1">
      <alignment horizontal="center" vertical="center"/>
    </xf>
    <xf numFmtId="0" fontId="33" fillId="0" borderId="28" xfId="1" applyFont="1" applyBorder="1" applyAlignment="1" applyProtection="1">
      <alignment horizontal="center" vertical="center"/>
    </xf>
    <xf numFmtId="0" fontId="83" fillId="0" borderId="16" xfId="1" applyFont="1" applyBorder="1" applyAlignment="1" applyProtection="1">
      <alignment horizontal="center" vertical="center"/>
    </xf>
    <xf numFmtId="49" fontId="82" fillId="0" borderId="0" xfId="1" applyNumberFormat="1" applyFont="1" applyAlignment="1" applyProtection="1">
      <alignment horizontal="center" vertical="center"/>
    </xf>
    <xf numFmtId="0" fontId="82" fillId="0" borderId="0" xfId="1" applyFont="1" applyAlignment="1" applyProtection="1">
      <alignment horizontal="left" vertical="center" indent="1"/>
    </xf>
    <xf numFmtId="0" fontId="3" fillId="0" borderId="0" xfId="1" applyFont="1" applyAlignment="1">
      <alignment horizontal="left" vertical="center" wrapText="1" indent="2"/>
    </xf>
    <xf numFmtId="0" fontId="3" fillId="0" borderId="0" xfId="1" applyFont="1" applyAlignment="1">
      <alignment horizontal="left" vertical="center" wrapText="1" indent="1"/>
    </xf>
    <xf numFmtId="0" fontId="27" fillId="0" borderId="0" xfId="1" applyFont="1" applyAlignment="1">
      <alignment horizontal="center" vertical="center" wrapText="1"/>
    </xf>
    <xf numFmtId="0" fontId="3" fillId="0" borderId="0" xfId="1" applyFont="1" applyAlignment="1">
      <alignment horizontal="left" vertical="center" wrapText="1"/>
    </xf>
    <xf numFmtId="0" fontId="27" fillId="7" borderId="0" xfId="1" applyFont="1" applyFill="1" applyAlignment="1" applyProtection="1">
      <alignment horizontal="center" vertical="center"/>
      <protection locked="0"/>
    </xf>
    <xf numFmtId="0" fontId="27" fillId="0" borderId="0" xfId="1" applyFont="1" applyAlignment="1">
      <alignment horizontal="left" vertical="center" wrapText="1"/>
    </xf>
    <xf numFmtId="0" fontId="28" fillId="0" borderId="0" xfId="1" applyFont="1" applyAlignment="1">
      <alignment horizontal="left" vertical="center" wrapText="1" indent="1"/>
    </xf>
    <xf numFmtId="0" fontId="27" fillId="0" borderId="0" xfId="1" applyFont="1" applyAlignment="1" applyProtection="1">
      <alignment horizontal="center" vertical="center"/>
      <protection locked="0"/>
    </xf>
    <xf numFmtId="0" fontId="25" fillId="0" borderId="0" xfId="1" applyFont="1" applyAlignment="1">
      <alignment horizontal="center" vertical="center" wrapText="1"/>
    </xf>
    <xf numFmtId="0" fontId="25" fillId="0" borderId="0" xfId="1" applyFont="1" applyAlignment="1">
      <alignment horizontal="center" vertical="center"/>
    </xf>
    <xf numFmtId="0" fontId="23" fillId="0" borderId="0" xfId="1" applyFont="1" applyAlignment="1">
      <alignment horizontal="center" vertical="center" wrapText="1"/>
    </xf>
    <xf numFmtId="0" fontId="23" fillId="0" borderId="0" xfId="1" applyFont="1" applyAlignment="1">
      <alignment horizontal="center" vertical="center"/>
    </xf>
    <xf numFmtId="0" fontId="23" fillId="0" borderId="16" xfId="1" applyFont="1" applyBorder="1" applyAlignment="1" applyProtection="1">
      <alignment horizontal="center" vertical="center"/>
      <protection locked="0"/>
    </xf>
    <xf numFmtId="0" fontId="22" fillId="0" borderId="45" xfId="8" applyFont="1" applyBorder="1" applyAlignment="1">
      <alignment horizontal="center" vertical="center"/>
    </xf>
    <xf numFmtId="0" fontId="22" fillId="0" borderId="46" xfId="8"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48" xfId="1" applyFont="1" applyBorder="1" applyAlignment="1">
      <alignment horizontal="center" vertical="center"/>
    </xf>
    <xf numFmtId="0" fontId="3" fillId="0" borderId="48" xfId="1" applyFont="1" applyBorder="1" applyAlignment="1" applyProtection="1">
      <alignment horizontal="center" vertical="center"/>
      <protection locked="0"/>
    </xf>
    <xf numFmtId="0" fontId="10" fillId="0" borderId="48" xfId="1" applyFont="1" applyBorder="1" applyAlignment="1" applyProtection="1">
      <alignment horizontal="center" vertical="center"/>
      <protection locked="0"/>
    </xf>
    <xf numFmtId="0" fontId="10" fillId="0" borderId="48" xfId="1" applyFont="1" applyBorder="1" applyAlignment="1">
      <alignment horizontal="center" vertical="center"/>
    </xf>
    <xf numFmtId="0" fontId="23" fillId="0" borderId="0" xfId="1" applyFont="1" applyAlignment="1">
      <alignment horizontal="left" vertical="center" indent="1"/>
    </xf>
    <xf numFmtId="0" fontId="23" fillId="0" borderId="16" xfId="1" applyFont="1" applyBorder="1" applyAlignment="1">
      <alignment horizontal="center" vertical="center"/>
    </xf>
    <xf numFmtId="0" fontId="3" fillId="0" borderId="0" xfId="1" applyFont="1" applyAlignment="1">
      <alignment horizontal="left" vertical="center" indent="2"/>
    </xf>
    <xf numFmtId="0" fontId="3" fillId="0" borderId="0" xfId="1" applyFont="1" applyAlignment="1">
      <alignment horizontal="left" vertical="center" indent="1"/>
    </xf>
    <xf numFmtId="0" fontId="23" fillId="0" borderId="0" xfId="1" applyFont="1" applyAlignment="1" applyProtection="1">
      <alignment horizontal="center" vertical="center"/>
      <protection locked="0"/>
    </xf>
    <xf numFmtId="177" fontId="29" fillId="0" borderId="61" xfId="11" applyNumberFormat="1" applyFont="1" applyBorder="1" applyAlignment="1" applyProtection="1">
      <alignment horizontal="center" vertical="center" shrinkToFit="1"/>
      <protection locked="0"/>
    </xf>
    <xf numFmtId="177" fontId="29" fillId="0" borderId="63" xfId="11" applyNumberFormat="1" applyFont="1" applyBorder="1" applyAlignment="1" applyProtection="1">
      <alignment horizontal="center" vertical="center" shrinkToFit="1"/>
      <protection locked="0"/>
    </xf>
    <xf numFmtId="177" fontId="29" fillId="0" borderId="64" xfId="11" applyNumberFormat="1" applyFont="1" applyBorder="1" applyAlignment="1" applyProtection="1">
      <alignment horizontal="center" vertical="center" shrinkToFit="1"/>
      <protection locked="0"/>
    </xf>
    <xf numFmtId="177" fontId="29" fillId="0" borderId="69" xfId="11" applyNumberFormat="1" applyFont="1" applyBorder="1" applyAlignment="1" applyProtection="1">
      <alignment horizontal="center" vertical="center" shrinkToFit="1"/>
      <protection locked="0"/>
    </xf>
    <xf numFmtId="177" fontId="29" fillId="0" borderId="70" xfId="11" applyNumberFormat="1" applyFont="1" applyBorder="1" applyAlignment="1" applyProtection="1">
      <alignment horizontal="center" vertical="center" shrinkToFit="1"/>
      <protection locked="0"/>
    </xf>
    <xf numFmtId="177" fontId="29" fillId="0" borderId="71" xfId="11" applyNumberFormat="1" applyFont="1" applyBorder="1" applyAlignment="1" applyProtection="1">
      <alignment horizontal="center" vertical="center" shrinkToFit="1"/>
      <protection locked="0"/>
    </xf>
    <xf numFmtId="0" fontId="27" fillId="0" borderId="0" xfId="11" applyFont="1" applyAlignment="1" applyProtection="1">
      <alignment horizontal="left" vertical="center"/>
    </xf>
    <xf numFmtId="49" fontId="29" fillId="0" borderId="0" xfId="11" applyNumberFormat="1" applyFont="1" applyAlignment="1" applyProtection="1">
      <alignment horizontal="center" vertical="center"/>
      <protection locked="0"/>
    </xf>
    <xf numFmtId="49" fontId="33" fillId="0" borderId="0" xfId="11" applyNumberFormat="1" applyFont="1" applyAlignment="1" applyProtection="1">
      <alignment horizontal="center" vertical="center"/>
    </xf>
    <xf numFmtId="49" fontId="29" fillId="0" borderId="48" xfId="11" applyNumberFormat="1" applyFont="1" applyBorder="1" applyAlignment="1" applyProtection="1">
      <alignment horizontal="center" vertical="center"/>
    </xf>
    <xf numFmtId="49" fontId="29" fillId="0" borderId="48" xfId="11" applyNumberFormat="1" applyFont="1" applyBorder="1" applyAlignment="1" applyProtection="1">
      <alignment horizontal="center" vertical="center"/>
      <protection locked="0"/>
    </xf>
    <xf numFmtId="49" fontId="29" fillId="0" borderId="28" xfId="11" applyNumberFormat="1" applyFont="1" applyBorder="1" applyAlignment="1" applyProtection="1">
      <alignment horizontal="center" vertical="center"/>
      <protection locked="0"/>
    </xf>
    <xf numFmtId="0" fontId="27" fillId="0" borderId="0" xfId="11" applyFont="1" applyAlignment="1" applyProtection="1">
      <alignment horizontal="center" vertical="center"/>
    </xf>
    <xf numFmtId="0" fontId="27" fillId="3" borderId="10" xfId="11" applyFont="1" applyFill="1" applyBorder="1" applyAlignment="1" applyProtection="1">
      <alignment horizontal="center" vertical="center" shrinkToFit="1"/>
    </xf>
    <xf numFmtId="0" fontId="27" fillId="3" borderId="12" xfId="11" applyFont="1" applyFill="1" applyBorder="1" applyAlignment="1" applyProtection="1">
      <alignment horizontal="center" vertical="center" shrinkToFit="1"/>
    </xf>
    <xf numFmtId="49" fontId="33" fillId="0" borderId="48" xfId="11" applyNumberFormat="1" applyFont="1" applyBorder="1" applyAlignment="1" applyProtection="1">
      <alignment horizontal="center" vertical="center"/>
    </xf>
    <xf numFmtId="49" fontId="33" fillId="0" borderId="28" xfId="11" applyNumberFormat="1" applyFont="1" applyBorder="1" applyAlignment="1" applyProtection="1">
      <alignment horizontal="center" vertical="center"/>
    </xf>
    <xf numFmtId="0" fontId="27" fillId="3" borderId="10" xfId="11" applyFont="1" applyFill="1" applyBorder="1" applyAlignment="1" applyProtection="1">
      <alignment horizontal="center" vertical="center"/>
    </xf>
    <xf numFmtId="0" fontId="27" fillId="3" borderId="15" xfId="11" applyFont="1" applyFill="1" applyBorder="1" applyAlignment="1" applyProtection="1">
      <alignment horizontal="center" vertical="center"/>
    </xf>
    <xf numFmtId="0" fontId="27" fillId="3" borderId="35" xfId="11" applyFont="1" applyFill="1" applyBorder="1" applyAlignment="1" applyProtection="1">
      <alignment horizontal="center" vertical="center"/>
    </xf>
    <xf numFmtId="0" fontId="27" fillId="3" borderId="23" xfId="11" applyFont="1" applyFill="1" applyBorder="1" applyAlignment="1" applyProtection="1">
      <alignment horizontal="center" vertical="center"/>
    </xf>
    <xf numFmtId="0" fontId="27" fillId="3" borderId="26" xfId="11" applyFont="1" applyFill="1" applyBorder="1" applyAlignment="1" applyProtection="1">
      <alignment horizontal="center" vertical="center"/>
    </xf>
    <xf numFmtId="0" fontId="27" fillId="3" borderId="35" xfId="11" applyFont="1" applyFill="1" applyBorder="1" applyAlignment="1" applyProtection="1">
      <alignment horizontal="center" vertical="center" wrapText="1"/>
    </xf>
    <xf numFmtId="0" fontId="27" fillId="3" borderId="10" xfId="11" applyFont="1" applyFill="1" applyBorder="1" applyAlignment="1" applyProtection="1">
      <alignment horizontal="center" vertical="center" wrapText="1"/>
    </xf>
    <xf numFmtId="0" fontId="27" fillId="3" borderId="26" xfId="11" applyFont="1" applyFill="1" applyBorder="1" applyAlignment="1" applyProtection="1">
      <alignment horizontal="center" vertical="center" wrapText="1"/>
    </xf>
    <xf numFmtId="0" fontId="3" fillId="3" borderId="35" xfId="11" applyFont="1" applyFill="1" applyBorder="1" applyAlignment="1" applyProtection="1">
      <alignment horizontal="center" vertical="center" wrapText="1"/>
    </xf>
    <xf numFmtId="0" fontId="3" fillId="3" borderId="23" xfId="11" applyFont="1" applyFill="1" applyBorder="1" applyAlignment="1" applyProtection="1">
      <alignment horizontal="center" vertical="center"/>
    </xf>
    <xf numFmtId="0" fontId="27" fillId="3" borderId="11" xfId="11" applyFont="1" applyFill="1" applyBorder="1" applyAlignment="1" applyProtection="1">
      <alignment horizontal="center" vertical="center"/>
    </xf>
    <xf numFmtId="0" fontId="27" fillId="3" borderId="12" xfId="11" applyFont="1" applyFill="1" applyBorder="1" applyAlignment="1" applyProtection="1">
      <alignment horizontal="center" vertical="center"/>
    </xf>
    <xf numFmtId="0" fontId="27" fillId="3" borderId="16" xfId="11" applyFont="1" applyFill="1" applyBorder="1" applyAlignment="1" applyProtection="1">
      <alignment horizontal="center" vertical="center"/>
    </xf>
    <xf numFmtId="0" fontId="27" fillId="3" borderId="17" xfId="11" applyFont="1" applyFill="1" applyBorder="1" applyAlignment="1" applyProtection="1">
      <alignment horizontal="center" vertical="center"/>
    </xf>
    <xf numFmtId="177" fontId="29" fillId="0" borderId="57" xfId="11" applyNumberFormat="1" applyFont="1" applyBorder="1" applyAlignment="1" applyProtection="1">
      <alignment horizontal="center" vertical="center" shrinkToFit="1"/>
      <protection locked="0"/>
    </xf>
    <xf numFmtId="177" fontId="29" fillId="0" borderId="58" xfId="11" applyNumberFormat="1" applyFont="1" applyBorder="1" applyAlignment="1" applyProtection="1">
      <alignment horizontal="center" vertical="center" shrinkToFit="1"/>
      <protection locked="0"/>
    </xf>
    <xf numFmtId="177" fontId="29" fillId="0" borderId="59" xfId="11" applyNumberFormat="1" applyFont="1" applyBorder="1" applyAlignment="1" applyProtection="1">
      <alignment horizontal="center" vertical="center" shrinkToFit="1"/>
      <protection locked="0"/>
    </xf>
    <xf numFmtId="0" fontId="27" fillId="3" borderId="27" xfId="11" applyFont="1" applyFill="1" applyBorder="1" applyAlignment="1" applyProtection="1">
      <alignment horizontal="center" vertical="center" shrinkToFit="1"/>
    </xf>
    <xf numFmtId="0" fontId="27" fillId="3" borderId="28" xfId="11" applyFont="1" applyFill="1" applyBorder="1" applyAlignment="1" applyProtection="1">
      <alignment horizontal="center" vertical="center" shrinkToFit="1"/>
    </xf>
    <xf numFmtId="0" fontId="27" fillId="3" borderId="15" xfId="11" applyFont="1" applyFill="1" applyBorder="1" applyAlignment="1" applyProtection="1">
      <alignment horizontal="center" vertical="center" wrapText="1" shrinkToFit="1"/>
    </xf>
    <xf numFmtId="0" fontId="27" fillId="3" borderId="17" xfId="11" applyFont="1" applyFill="1" applyBorder="1" applyAlignment="1" applyProtection="1">
      <alignment horizontal="center" vertical="center" shrinkToFit="1"/>
    </xf>
    <xf numFmtId="176" fontId="29" fillId="0" borderId="0" xfId="11" applyNumberFormat="1" applyFont="1" applyAlignment="1" applyProtection="1">
      <alignment horizontal="center" vertical="center"/>
      <protection locked="0"/>
    </xf>
    <xf numFmtId="0" fontId="3" fillId="0" borderId="0" xfId="11" applyFont="1" applyAlignment="1" applyProtection="1">
      <alignment horizontal="center" vertical="center"/>
    </xf>
    <xf numFmtId="0" fontId="6" fillId="0" borderId="0" xfId="11" applyFont="1" applyAlignment="1" applyProtection="1">
      <alignment horizontal="center" vertical="center"/>
    </xf>
    <xf numFmtId="176" fontId="29" fillId="0" borderId="0" xfId="11" applyNumberFormat="1" applyFont="1" applyAlignment="1" applyProtection="1">
      <alignment horizontal="center" vertical="center" shrinkToFit="1"/>
      <protection locked="0"/>
    </xf>
    <xf numFmtId="176" fontId="29" fillId="0" borderId="0" xfId="11" applyNumberFormat="1" applyFont="1" applyAlignment="1" applyProtection="1">
      <alignment horizontal="center" vertical="center" shrinkToFit="1"/>
    </xf>
    <xf numFmtId="49" fontId="35" fillId="0" borderId="0" xfId="11" applyNumberFormat="1" applyFont="1" applyAlignment="1" applyProtection="1">
      <alignment horizontal="center" vertical="center"/>
      <protection locked="0"/>
    </xf>
    <xf numFmtId="49" fontId="36" fillId="0" borderId="0" xfId="11" applyNumberFormat="1" applyFont="1" applyAlignment="1" applyProtection="1">
      <alignment horizontal="center" vertical="center"/>
    </xf>
    <xf numFmtId="176" fontId="33" fillId="0" borderId="0" xfId="11" applyNumberFormat="1" applyFont="1" applyAlignment="1" applyProtection="1">
      <alignment horizontal="center" vertical="center" shrinkToFit="1"/>
    </xf>
    <xf numFmtId="0" fontId="27" fillId="3" borderId="23" xfId="11" applyFont="1" applyFill="1" applyBorder="1" applyAlignment="1" applyProtection="1">
      <alignment horizontal="center" vertical="center" wrapText="1"/>
    </xf>
    <xf numFmtId="0" fontId="3" fillId="3" borderId="23" xfId="11" applyFont="1" applyFill="1" applyBorder="1" applyAlignment="1" applyProtection="1">
      <alignment horizontal="center" vertical="center" wrapText="1"/>
    </xf>
    <xf numFmtId="49" fontId="33" fillId="0" borderId="27" xfId="11" applyNumberFormat="1" applyFont="1" applyBorder="1" applyAlignment="1" applyProtection="1">
      <alignment horizontal="center" vertical="center"/>
    </xf>
    <xf numFmtId="0" fontId="27" fillId="3" borderId="27" xfId="11" applyFont="1" applyFill="1" applyBorder="1" applyAlignment="1" applyProtection="1">
      <alignment horizontal="center" vertical="center" wrapText="1" shrinkToFit="1"/>
    </xf>
    <xf numFmtId="0" fontId="27" fillId="3" borderId="28" xfId="11" applyFont="1" applyFill="1" applyBorder="1" applyAlignment="1" applyProtection="1">
      <alignment horizontal="center" vertical="center" wrapText="1" shrinkToFit="1"/>
    </xf>
    <xf numFmtId="49" fontId="49" fillId="2" borderId="27" xfId="1" applyNumberFormat="1" applyFont="1" applyFill="1" applyBorder="1" applyAlignment="1" applyProtection="1">
      <alignment horizontal="center" vertical="center" wrapText="1"/>
      <protection locked="0"/>
    </xf>
    <xf numFmtId="49" fontId="49" fillId="2" borderId="28" xfId="1" applyNumberFormat="1" applyFont="1" applyFill="1" applyBorder="1" applyAlignment="1" applyProtection="1">
      <alignment horizontal="center" vertical="center" wrapText="1"/>
      <protection locked="0"/>
    </xf>
    <xf numFmtId="49" fontId="21" fillId="2" borderId="27" xfId="1" applyNumberFormat="1" applyFont="1" applyFill="1" applyBorder="1" applyAlignment="1" applyProtection="1">
      <alignment horizontal="center" vertical="center" wrapText="1"/>
      <protection locked="0"/>
    </xf>
    <xf numFmtId="49" fontId="21" fillId="2" borderId="28" xfId="1" applyNumberFormat="1" applyFont="1" applyFill="1" applyBorder="1" applyAlignment="1" applyProtection="1">
      <alignment horizontal="center" vertical="center" wrapText="1"/>
      <protection locked="0"/>
    </xf>
    <xf numFmtId="0" fontId="44" fillId="0" borderId="57" xfId="13" applyFont="1" applyBorder="1" applyAlignment="1" applyProtection="1">
      <alignment horizontal="left" vertical="center"/>
    </xf>
    <xf numFmtId="0" fontId="44" fillId="0" borderId="58" xfId="13" applyFont="1" applyBorder="1" applyAlignment="1" applyProtection="1">
      <alignment horizontal="left" vertical="center"/>
    </xf>
    <xf numFmtId="0" fontId="44" fillId="0" borderId="59" xfId="13" applyFont="1" applyBorder="1" applyAlignment="1" applyProtection="1">
      <alignment horizontal="left" vertical="center"/>
    </xf>
    <xf numFmtId="0" fontId="10" fillId="7" borderId="70" xfId="13" applyFont="1" applyFill="1" applyBorder="1" applyAlignment="1" applyProtection="1">
      <alignment horizontal="center" vertical="center" wrapText="1"/>
    </xf>
    <xf numFmtId="0" fontId="10" fillId="7" borderId="71" xfId="13" applyFont="1" applyFill="1" applyBorder="1" applyAlignment="1" applyProtection="1">
      <alignment horizontal="center" vertical="center" wrapText="1"/>
    </xf>
    <xf numFmtId="0" fontId="10" fillId="7" borderId="15" xfId="13" applyFont="1" applyFill="1" applyBorder="1" applyAlignment="1" applyProtection="1">
      <alignment horizontal="center" vertical="center"/>
    </xf>
    <xf numFmtId="0" fontId="10" fillId="7" borderId="17" xfId="13" applyFont="1" applyFill="1" applyBorder="1" applyAlignment="1" applyProtection="1">
      <alignment horizontal="center" vertical="center"/>
    </xf>
    <xf numFmtId="49" fontId="21" fillId="2" borderId="26" xfId="1" applyNumberFormat="1" applyFont="1" applyFill="1" applyBorder="1" applyAlignment="1" applyProtection="1">
      <alignment horizontal="center" vertical="center" shrinkToFit="1"/>
      <protection locked="0"/>
    </xf>
    <xf numFmtId="0" fontId="21" fillId="8" borderId="10" xfId="1" applyFont="1" applyFill="1" applyBorder="1" applyAlignment="1" applyProtection="1">
      <alignment horizontal="center" vertical="center" wrapText="1" shrinkToFit="1"/>
    </xf>
    <xf numFmtId="0" fontId="21" fillId="8" borderId="12" xfId="1" applyFont="1" applyFill="1" applyBorder="1" applyAlignment="1" applyProtection="1">
      <alignment horizontal="center" vertical="center" wrapText="1" shrinkToFit="1"/>
    </xf>
    <xf numFmtId="0" fontId="10" fillId="9" borderId="35" xfId="1" applyFont="1" applyFill="1" applyBorder="1" applyAlignment="1" applyProtection="1">
      <alignment horizontal="center" vertical="center"/>
    </xf>
    <xf numFmtId="0" fontId="10" fillId="9" borderId="52" xfId="1" applyFont="1" applyFill="1" applyBorder="1" applyAlignment="1" applyProtection="1">
      <alignment horizontal="center" vertical="center"/>
    </xf>
    <xf numFmtId="0" fontId="10" fillId="9" borderId="23" xfId="1" applyFont="1" applyFill="1" applyBorder="1" applyAlignment="1" applyProtection="1">
      <alignment horizontal="center" vertical="center"/>
    </xf>
    <xf numFmtId="49" fontId="49" fillId="2" borderId="26" xfId="1" applyNumberFormat="1" applyFont="1" applyFill="1" applyBorder="1" applyAlignment="1" applyProtection="1">
      <alignment horizontal="center" vertical="center" shrinkToFit="1"/>
      <protection locked="0"/>
    </xf>
    <xf numFmtId="0" fontId="21" fillId="8" borderId="27" xfId="1" applyFont="1" applyFill="1" applyBorder="1" applyAlignment="1" applyProtection="1">
      <alignment horizontal="center" vertical="center" wrapText="1" shrinkToFit="1"/>
    </xf>
    <xf numFmtId="0" fontId="21" fillId="8" borderId="28" xfId="1" applyFont="1" applyFill="1" applyBorder="1" applyAlignment="1" applyProtection="1">
      <alignment horizontal="center" vertical="center" wrapText="1" shrinkToFit="1"/>
    </xf>
    <xf numFmtId="0" fontId="29" fillId="9" borderId="27" xfId="13" applyFont="1" applyFill="1" applyBorder="1" applyAlignment="1" applyProtection="1">
      <alignment horizontal="center" vertical="center" wrapText="1"/>
    </xf>
    <xf numFmtId="0" fontId="29" fillId="9" borderId="28" xfId="13" applyFont="1" applyFill="1" applyBorder="1" applyAlignment="1" applyProtection="1">
      <alignment horizontal="center" vertical="center" wrapText="1"/>
    </xf>
    <xf numFmtId="0" fontId="29" fillId="9" borderId="72" xfId="13" applyFont="1" applyFill="1" applyBorder="1" applyAlignment="1" applyProtection="1">
      <alignment horizontal="center" vertical="center" wrapText="1"/>
    </xf>
    <xf numFmtId="0" fontId="29" fillId="9" borderId="75" xfId="13" applyFont="1" applyFill="1" applyBorder="1" applyAlignment="1" applyProtection="1">
      <alignment horizontal="center" vertical="center" wrapText="1"/>
    </xf>
    <xf numFmtId="0" fontId="29" fillId="9" borderId="10" xfId="13" applyFont="1" applyFill="1" applyBorder="1" applyAlignment="1" applyProtection="1">
      <alignment horizontal="center" vertical="center"/>
    </xf>
    <xf numFmtId="0" fontId="29" fillId="9" borderId="59" xfId="13" applyFont="1" applyFill="1" applyBorder="1" applyAlignment="1" applyProtection="1">
      <alignment horizontal="center" vertical="center"/>
    </xf>
    <xf numFmtId="0" fontId="29" fillId="9" borderId="69" xfId="13" applyFont="1" applyFill="1" applyBorder="1" applyAlignment="1" applyProtection="1">
      <alignment horizontal="center" vertical="center"/>
    </xf>
    <xf numFmtId="0" fontId="29" fillId="9" borderId="71" xfId="13" applyFont="1" applyFill="1" applyBorder="1" applyAlignment="1" applyProtection="1">
      <alignment horizontal="center" vertical="center"/>
    </xf>
    <xf numFmtId="0" fontId="29" fillId="9" borderId="27" xfId="13" applyFont="1" applyFill="1" applyBorder="1" applyAlignment="1" applyProtection="1">
      <alignment horizontal="center" vertical="center"/>
    </xf>
    <xf numFmtId="0" fontId="29" fillId="9" borderId="28" xfId="13" applyFont="1" applyFill="1" applyBorder="1" applyAlignment="1" applyProtection="1">
      <alignment horizontal="center" vertical="center"/>
    </xf>
    <xf numFmtId="0" fontId="10" fillId="7" borderId="69" xfId="13" applyFont="1" applyFill="1" applyBorder="1" applyAlignment="1" applyProtection="1">
      <alignment horizontal="center" vertical="center" wrapText="1"/>
    </xf>
    <xf numFmtId="49" fontId="53" fillId="5" borderId="0" xfId="1" applyNumberFormat="1" applyFont="1" applyFill="1" applyAlignment="1" applyProtection="1">
      <alignment horizontal="center" vertical="center" shrinkToFit="1"/>
    </xf>
    <xf numFmtId="49" fontId="49" fillId="2" borderId="27" xfId="1" applyNumberFormat="1" applyFont="1" applyFill="1" applyBorder="1" applyAlignment="1" applyProtection="1">
      <alignment horizontal="center" vertical="center" wrapText="1"/>
    </xf>
    <xf numFmtId="49" fontId="49" fillId="2" borderId="28" xfId="1" applyNumberFormat="1" applyFont="1" applyFill="1" applyBorder="1" applyAlignment="1" applyProtection="1">
      <alignment horizontal="center" vertical="center" wrapText="1"/>
    </xf>
    <xf numFmtId="49" fontId="49" fillId="2" borderId="26" xfId="1" applyNumberFormat="1" applyFont="1" applyFill="1" applyBorder="1" applyAlignment="1" applyProtection="1">
      <alignment horizontal="center" vertical="center" shrinkToFit="1"/>
    </xf>
    <xf numFmtId="0" fontId="78" fillId="3" borderId="27" xfId="11" applyFont="1" applyFill="1" applyBorder="1" applyAlignment="1" applyProtection="1">
      <alignment horizontal="center" vertical="center" shrinkToFit="1"/>
    </xf>
    <xf numFmtId="0" fontId="78" fillId="3" borderId="28" xfId="11" applyFont="1" applyFill="1" applyBorder="1" applyAlignment="1" applyProtection="1">
      <alignment horizontal="center" vertical="center" shrinkToFit="1"/>
    </xf>
    <xf numFmtId="0" fontId="75" fillId="0" borderId="27" xfId="11" applyFont="1" applyBorder="1" applyAlignment="1" applyProtection="1">
      <alignment horizontal="center" vertical="center" shrinkToFit="1"/>
      <protection locked="0"/>
    </xf>
    <xf numFmtId="0" fontId="75" fillId="0" borderId="48" xfId="11" applyFont="1" applyBorder="1" applyAlignment="1" applyProtection="1">
      <alignment horizontal="center" vertical="center" shrinkToFit="1"/>
      <protection locked="0"/>
    </xf>
    <xf numFmtId="0" fontId="75" fillId="0" borderId="28" xfId="11" applyFont="1" applyBorder="1" applyAlignment="1" applyProtection="1">
      <alignment horizontal="center" vertical="center" shrinkToFit="1"/>
      <protection locked="0"/>
    </xf>
    <xf numFmtId="0" fontId="74" fillId="0" borderId="0" xfId="1" applyFont="1" applyAlignment="1" applyProtection="1">
      <alignment horizontal="center" vertical="center" wrapText="1"/>
    </xf>
    <xf numFmtId="0" fontId="74" fillId="0" borderId="0" xfId="1" applyFont="1" applyAlignment="1" applyProtection="1">
      <alignment horizontal="center" vertical="center"/>
    </xf>
    <xf numFmtId="0" fontId="78" fillId="3" borderId="26" xfId="11" applyFont="1" applyFill="1" applyBorder="1" applyAlignment="1" applyProtection="1">
      <alignment horizontal="center" vertical="center" shrinkToFit="1"/>
    </xf>
    <xf numFmtId="0" fontId="75" fillId="0" borderId="26" xfId="11" applyFont="1" applyBorder="1" applyAlignment="1" applyProtection="1">
      <alignment horizontal="center" vertical="center" shrinkToFit="1"/>
      <protection locked="0"/>
    </xf>
    <xf numFmtId="0" fontId="81" fillId="0" borderId="27" xfId="11" applyFont="1" applyBorder="1" applyAlignment="1" applyProtection="1">
      <alignment horizontal="center" vertical="center" shrinkToFit="1"/>
    </xf>
    <xf numFmtId="0" fontId="81" fillId="0" borderId="48" xfId="11" applyFont="1" applyBorder="1" applyAlignment="1" applyProtection="1">
      <alignment horizontal="center" vertical="center" shrinkToFit="1"/>
    </xf>
    <xf numFmtId="0" fontId="81" fillId="0" borderId="28" xfId="11" applyFont="1" applyBorder="1" applyAlignment="1" applyProtection="1">
      <alignment horizontal="center" vertical="center" shrinkToFit="1"/>
    </xf>
    <xf numFmtId="0" fontId="81" fillId="0" borderId="26" xfId="11" applyFont="1" applyBorder="1" applyAlignment="1" applyProtection="1">
      <alignment horizontal="center" vertical="center" shrinkToFit="1"/>
    </xf>
  </cellXfs>
  <cellStyles count="21">
    <cellStyle name="パーセント 2" xfId="4"/>
    <cellStyle name="ハイパーリンク 2" xfId="6"/>
    <cellStyle name="桁区切り" xfId="9" builtinId="6"/>
    <cellStyle name="桁区切り 2" xfId="17"/>
    <cellStyle name="桁区切り 2 2" xfId="20"/>
    <cellStyle name="桁区切り 2 3 2 2" xfId="16"/>
    <cellStyle name="桁区切り 2 5" xfId="7"/>
    <cellStyle name="桁区切り 4" xfId="19"/>
    <cellStyle name="標準" xfId="0" builtinId="0"/>
    <cellStyle name="標準 10" xfId="2"/>
    <cellStyle name="標準 10 2" xfId="11"/>
    <cellStyle name="標準 11 2" xfId="15"/>
    <cellStyle name="標準 11 4 2" xfId="18"/>
    <cellStyle name="標準 2 2" xfId="8"/>
    <cellStyle name="標準 2 2_(見本)【ガラス】対象製品申請リスト_20130624" xfId="13"/>
    <cellStyle name="標準 2 5 2" xfId="1"/>
    <cellStyle name="標準 2 5 2_【建材】申請書式（個人・戸建）_0729_1" xfId="5"/>
    <cellStyle name="標準 3 2" xfId="3"/>
    <cellStyle name="標準 3 3 2" xfId="10"/>
    <cellStyle name="標準 4" xfId="14"/>
    <cellStyle name="標準 9 2" xfId="12"/>
  </cellStyles>
  <dxfs count="151">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明朝"/>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ＭＳ Ｐ明朝"/>
        <scheme val="none"/>
      </font>
      <alignment horizontal="general" vertical="center" textRotation="0" wrapText="1" indent="0" justifyLastLine="0" shrinkToFit="0" readingOrder="0"/>
      <protection locked="0" hidden="0"/>
    </dxf>
    <dxf>
      <border outline="0">
        <bottom style="thin">
          <color rgb="FF000000"/>
        </bottom>
      </border>
    </dxf>
    <dxf>
      <font>
        <b val="0"/>
        <i val="0"/>
        <strike val="0"/>
        <condense val="0"/>
        <extend val="0"/>
        <outline val="0"/>
        <shadow val="0"/>
        <u val="none"/>
        <vertAlign val="baseline"/>
        <sz val="10"/>
        <color theme="1"/>
        <name val="ＭＳ Ｐ明朝"/>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180" formatCode="[$-411]ge\.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ゴシック"/>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ＭＳ Ｐ明朝"/>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ＭＳ Ｐ明朝"/>
        <scheme val="none"/>
      </font>
      <alignment horizontal="general" vertical="center" textRotation="0" wrapText="1" indent="0" justifyLastLine="0" shrinkToFit="0" readingOrder="0"/>
      <protection locked="0" hidden="0"/>
    </dxf>
    <dxf>
      <border outline="0">
        <bottom style="thin">
          <color rgb="FF000000"/>
        </bottom>
      </border>
    </dxf>
    <dxf>
      <font>
        <b val="0"/>
        <i val="0"/>
        <strike val="0"/>
        <condense val="0"/>
        <extend val="0"/>
        <outline val="0"/>
        <shadow val="0"/>
        <u val="none"/>
        <vertAlign val="baseline"/>
        <sz val="10"/>
        <color theme="1"/>
        <name val="ＭＳ Ｐ明朝"/>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ill>
        <patternFill>
          <bgColor rgb="FFFFFF99"/>
        </patternFill>
      </fill>
    </dxf>
    <dxf>
      <fill>
        <patternFill>
          <bgColor rgb="FFFFFF00"/>
        </patternFill>
      </fill>
    </dxf>
    <dxf>
      <fill>
        <patternFill patternType="none">
          <bgColor auto="1"/>
        </patternFill>
      </fill>
    </dxf>
    <dxf>
      <fill>
        <patternFill>
          <bgColor rgb="FFFFFF99"/>
        </patternFill>
      </fill>
    </dxf>
    <dxf>
      <fill>
        <patternFill>
          <bgColor rgb="FFFFFF99"/>
        </patternFill>
      </fill>
    </dxf>
    <dxf>
      <fill>
        <patternFill>
          <bgColor rgb="FFFFFF00"/>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patternType="none">
          <bgColor auto="1"/>
        </patternFill>
      </fill>
    </dxf>
    <dxf>
      <fill>
        <patternFill>
          <bgColor rgb="FFFFFF99"/>
        </patternFill>
      </fill>
    </dxf>
    <dxf>
      <fill>
        <patternFill>
          <bgColor rgb="FFFFFF99"/>
        </patternFill>
      </fill>
    </dxf>
    <dxf>
      <fill>
        <patternFill>
          <bgColor rgb="FFFFFF00"/>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fgColor rgb="FFFFFF99"/>
          <bgColor rgb="FFFFFF9C"/>
        </patternFill>
      </fill>
    </dxf>
    <dxf>
      <fill>
        <patternFill>
          <fgColor rgb="FFFFFF99"/>
          <bgColor rgb="FFFFFF9C"/>
        </patternFill>
      </fill>
    </dxf>
    <dxf>
      <fill>
        <patternFill>
          <fgColor rgb="FFFFFF99"/>
          <bgColor rgb="FFFFFF9C"/>
        </patternFill>
      </fill>
    </dxf>
    <dxf>
      <fill>
        <patternFill>
          <bgColor rgb="FFFFFF99"/>
        </patternFill>
      </fill>
    </dxf>
    <dxf>
      <fill>
        <patternFill>
          <bgColor rgb="FFFFFF99"/>
        </patternFill>
      </fill>
    </dxf>
    <dxf>
      <fill>
        <patternFill>
          <bgColor rgb="FFFFFF99"/>
        </patternFill>
      </fill>
    </dxf>
    <dxf>
      <fill>
        <patternFill>
          <fgColor rgb="FFFFFF99"/>
          <bgColor rgb="FFFFFF9C"/>
        </patternFill>
      </fill>
    </dxf>
    <dxf>
      <fill>
        <patternFill>
          <fgColor rgb="FFFFFF99"/>
          <bgColor rgb="FFFFFF9C"/>
        </patternFill>
      </fill>
    </dxf>
    <dxf>
      <fill>
        <patternFill>
          <fgColor rgb="FFFFFF99"/>
          <bgColor rgb="FFFFFF9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rgb="FFFFFF99"/>
        </patternFill>
      </fill>
    </dxf>
    <dxf>
      <fill>
        <patternFill>
          <bgColor indexed="13"/>
        </patternFill>
      </fill>
    </dxf>
    <dxf>
      <fill>
        <patternFill>
          <bgColor rgb="FFFFFF99"/>
        </patternFill>
      </fill>
    </dxf>
  </dxfs>
  <tableStyles count="0" defaultTableStyle="TableStyleMedium2" defaultPivotStyle="PivotStyleLight16"/>
  <colors>
    <mruColors>
      <color rgb="FFFFFF99"/>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365760</xdr:colOff>
          <xdr:row>8</xdr:row>
          <xdr:rowOff>45720</xdr:rowOff>
        </xdr:from>
        <xdr:to>
          <xdr:col>5</xdr:col>
          <xdr:colOff>784860</xdr:colOff>
          <xdr:row>9</xdr:row>
          <xdr:rowOff>45720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9</xdr:row>
          <xdr:rowOff>45720</xdr:rowOff>
        </xdr:from>
        <xdr:to>
          <xdr:col>5</xdr:col>
          <xdr:colOff>784860</xdr:colOff>
          <xdr:row>10</xdr:row>
          <xdr:rowOff>45720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0</xdr:rowOff>
        </xdr:from>
        <xdr:to>
          <xdr:col>5</xdr:col>
          <xdr:colOff>784860</xdr:colOff>
          <xdr:row>11</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45720</xdr:rowOff>
        </xdr:from>
        <xdr:to>
          <xdr:col>5</xdr:col>
          <xdr:colOff>784860</xdr:colOff>
          <xdr:row>11</xdr:row>
          <xdr:rowOff>45720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11</xdr:row>
          <xdr:rowOff>45720</xdr:rowOff>
        </xdr:from>
        <xdr:to>
          <xdr:col>5</xdr:col>
          <xdr:colOff>784860</xdr:colOff>
          <xdr:row>12</xdr:row>
          <xdr:rowOff>45720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12</xdr:row>
          <xdr:rowOff>45720</xdr:rowOff>
        </xdr:from>
        <xdr:to>
          <xdr:col>5</xdr:col>
          <xdr:colOff>784860</xdr:colOff>
          <xdr:row>12</xdr:row>
          <xdr:rowOff>441960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13</xdr:row>
          <xdr:rowOff>45720</xdr:rowOff>
        </xdr:from>
        <xdr:to>
          <xdr:col>5</xdr:col>
          <xdr:colOff>784860</xdr:colOff>
          <xdr:row>14</xdr:row>
          <xdr:rowOff>45720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14</xdr:row>
          <xdr:rowOff>45720</xdr:rowOff>
        </xdr:from>
        <xdr:to>
          <xdr:col>5</xdr:col>
          <xdr:colOff>784860</xdr:colOff>
          <xdr:row>15</xdr:row>
          <xdr:rowOff>45720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45720</xdr:rowOff>
        </xdr:from>
        <xdr:to>
          <xdr:col>5</xdr:col>
          <xdr:colOff>784860</xdr:colOff>
          <xdr:row>22</xdr:row>
          <xdr:rowOff>45720</xdr:rowOff>
        </xdr:to>
        <xdr:sp macro="" textlink="">
          <xdr:nvSpPr>
            <xdr:cNvPr id="8201" name="Check Box 14"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22</xdr:row>
          <xdr:rowOff>0</xdr:rowOff>
        </xdr:from>
        <xdr:to>
          <xdr:col>5</xdr:col>
          <xdr:colOff>784860</xdr:colOff>
          <xdr:row>23</xdr:row>
          <xdr:rowOff>30480</xdr:rowOff>
        </xdr:to>
        <xdr:sp macro="" textlink="">
          <xdr:nvSpPr>
            <xdr:cNvPr id="8202" name="Check Box 15"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22</xdr:row>
          <xdr:rowOff>45720</xdr:rowOff>
        </xdr:from>
        <xdr:to>
          <xdr:col>5</xdr:col>
          <xdr:colOff>784860</xdr:colOff>
          <xdr:row>23</xdr:row>
          <xdr:rowOff>45720</xdr:rowOff>
        </xdr:to>
        <xdr:sp macro="" textlink="">
          <xdr:nvSpPr>
            <xdr:cNvPr id="8203" name="Check Box 16"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23</xdr:row>
          <xdr:rowOff>45720</xdr:rowOff>
        </xdr:from>
        <xdr:to>
          <xdr:col>5</xdr:col>
          <xdr:colOff>784860</xdr:colOff>
          <xdr:row>23</xdr:row>
          <xdr:rowOff>441960</xdr:rowOff>
        </xdr:to>
        <xdr:sp macro="" textlink="">
          <xdr:nvSpPr>
            <xdr:cNvPr id="8204" name="Check Box 17"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45720</xdr:rowOff>
        </xdr:from>
        <xdr:to>
          <xdr:col>5</xdr:col>
          <xdr:colOff>784860</xdr:colOff>
          <xdr:row>19</xdr:row>
          <xdr:rowOff>441960</xdr:rowOff>
        </xdr:to>
        <xdr:sp macro="" textlink="">
          <xdr:nvSpPr>
            <xdr:cNvPr id="8205" name="Check Box 20"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16</xdr:row>
          <xdr:rowOff>45720</xdr:rowOff>
        </xdr:from>
        <xdr:to>
          <xdr:col>5</xdr:col>
          <xdr:colOff>784860</xdr:colOff>
          <xdr:row>17</xdr:row>
          <xdr:rowOff>45720</xdr:rowOff>
        </xdr:to>
        <xdr:sp macro="" textlink="">
          <xdr:nvSpPr>
            <xdr:cNvPr id="8206" name="Check Box 22"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17</xdr:row>
          <xdr:rowOff>45720</xdr:rowOff>
        </xdr:from>
        <xdr:to>
          <xdr:col>5</xdr:col>
          <xdr:colOff>784860</xdr:colOff>
          <xdr:row>18</xdr:row>
          <xdr:rowOff>45720</xdr:rowOff>
        </xdr:to>
        <xdr:sp macro="" textlink="">
          <xdr:nvSpPr>
            <xdr:cNvPr id="8207" name="Check Box 23"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0</xdr:rowOff>
        </xdr:from>
        <xdr:to>
          <xdr:col>5</xdr:col>
          <xdr:colOff>784860</xdr:colOff>
          <xdr:row>19</xdr:row>
          <xdr:rowOff>419100</xdr:rowOff>
        </xdr:to>
        <xdr:sp macro="" textlink="">
          <xdr:nvSpPr>
            <xdr:cNvPr id="8208" name="Check Box 28"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18</xdr:row>
          <xdr:rowOff>45720</xdr:rowOff>
        </xdr:from>
        <xdr:to>
          <xdr:col>5</xdr:col>
          <xdr:colOff>784860</xdr:colOff>
          <xdr:row>19</xdr:row>
          <xdr:rowOff>45720</xdr:rowOff>
        </xdr:to>
        <xdr:sp macro="" textlink="">
          <xdr:nvSpPr>
            <xdr:cNvPr id="8209" name="Check Box 29"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xdr:twoCellAnchor>
    <xdr:from>
      <xdr:col>8</xdr:col>
      <xdr:colOff>243840</xdr:colOff>
      <xdr:row>1</xdr:row>
      <xdr:rowOff>0</xdr:rowOff>
    </xdr:from>
    <xdr:to>
      <xdr:col>15</xdr:col>
      <xdr:colOff>537883</xdr:colOff>
      <xdr:row>4</xdr:row>
      <xdr:rowOff>0</xdr:rowOff>
    </xdr:to>
    <xdr:sp macro="" textlink="">
      <xdr:nvSpPr>
        <xdr:cNvPr id="20" name="吹き出し: 四角形 32">
          <a:extLst>
            <a:ext uri="{FF2B5EF4-FFF2-40B4-BE49-F238E27FC236}">
              <a16:creationId xmlns:a16="http://schemas.microsoft.com/office/drawing/2014/main" id="{00000000-0008-0000-0000-000014000000}"/>
            </a:ext>
          </a:extLst>
        </xdr:cNvPr>
        <xdr:cNvSpPr/>
      </xdr:nvSpPr>
      <xdr:spPr>
        <a:xfrm>
          <a:off x="8204499" y="412376"/>
          <a:ext cx="4937760" cy="717177"/>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・リース事業者が申請する場合は会社名を記入してください。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379506</xdr:colOff>
      <xdr:row>4</xdr:row>
      <xdr:rowOff>197224</xdr:rowOff>
    </xdr:from>
    <xdr:to>
      <xdr:col>16</xdr:col>
      <xdr:colOff>322729</xdr:colOff>
      <xdr:row>7</xdr:row>
      <xdr:rowOff>78890</xdr:rowOff>
    </xdr:to>
    <xdr:sp macro="" textlink="">
      <xdr:nvSpPr>
        <xdr:cNvPr id="21" name="吹き出し: 四角形 33">
          <a:extLst>
            <a:ext uri="{FF2B5EF4-FFF2-40B4-BE49-F238E27FC236}">
              <a16:creationId xmlns:a16="http://schemas.microsoft.com/office/drawing/2014/main" id="{00000000-0008-0000-0000-000015000000}"/>
            </a:ext>
          </a:extLst>
        </xdr:cNvPr>
        <xdr:cNvSpPr/>
      </xdr:nvSpPr>
      <xdr:spPr>
        <a:xfrm>
          <a:off x="8340165" y="1326777"/>
          <a:ext cx="5250329" cy="939501"/>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手続代行者がいる場合は、該当欄に会社名を記入してください。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xdr:col>
      <xdr:colOff>228600</xdr:colOff>
      <xdr:row>8</xdr:row>
      <xdr:rowOff>0</xdr:rowOff>
    </xdr:from>
    <xdr:to>
      <xdr:col>12</xdr:col>
      <xdr:colOff>228599</xdr:colOff>
      <xdr:row>8</xdr:row>
      <xdr:rowOff>330201</xdr:rowOff>
    </xdr:to>
    <xdr:sp macro="" textlink="">
      <xdr:nvSpPr>
        <xdr:cNvPr id="22" name="吹き出し: 四角形 34">
          <a:extLst>
            <a:ext uri="{FF2B5EF4-FFF2-40B4-BE49-F238E27FC236}">
              <a16:creationId xmlns:a16="http://schemas.microsoft.com/office/drawing/2014/main" id="{00000000-0008-0000-0000-000016000000}"/>
            </a:ext>
          </a:extLst>
        </xdr:cNvPr>
        <xdr:cNvSpPr/>
      </xdr:nvSpPr>
      <xdr:spPr>
        <a:xfrm>
          <a:off x="12893040" y="2936241"/>
          <a:ext cx="3352799" cy="82296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・該当欄にチェックしてください。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30480</xdr:rowOff>
        </xdr:to>
        <xdr:sp macro="" textlink="">
          <xdr:nvSpPr>
            <xdr:cNvPr id="8210" name="Check Box 34"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20</xdr:row>
          <xdr:rowOff>45720</xdr:rowOff>
        </xdr:from>
        <xdr:to>
          <xdr:col>5</xdr:col>
          <xdr:colOff>784860</xdr:colOff>
          <xdr:row>21</xdr:row>
          <xdr:rowOff>45720</xdr:rowOff>
        </xdr:to>
        <xdr:sp macro="" textlink="">
          <xdr:nvSpPr>
            <xdr:cNvPr id="8211" name="Check Box 35"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21</xdr:row>
          <xdr:rowOff>0</xdr:rowOff>
        </xdr:from>
        <xdr:to>
          <xdr:col>5</xdr:col>
          <xdr:colOff>784860</xdr:colOff>
          <xdr:row>22</xdr:row>
          <xdr:rowOff>30480</xdr:rowOff>
        </xdr:to>
        <xdr:sp macro="" textlink="">
          <xdr:nvSpPr>
            <xdr:cNvPr id="8212" name="Check Box 36"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16</xdr:row>
          <xdr:rowOff>0</xdr:rowOff>
        </xdr:from>
        <xdr:to>
          <xdr:col>5</xdr:col>
          <xdr:colOff>784860</xdr:colOff>
          <xdr:row>17</xdr:row>
          <xdr:rowOff>30480</xdr:rowOff>
        </xdr:to>
        <xdr:sp macro="" textlink="">
          <xdr:nvSpPr>
            <xdr:cNvPr id="8213" name="Check Box 37"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20</xdr:row>
          <xdr:rowOff>0</xdr:rowOff>
        </xdr:from>
        <xdr:to>
          <xdr:col>5</xdr:col>
          <xdr:colOff>784860</xdr:colOff>
          <xdr:row>21</xdr:row>
          <xdr:rowOff>30480</xdr:rowOff>
        </xdr:to>
        <xdr:sp macro="" textlink="">
          <xdr:nvSpPr>
            <xdr:cNvPr id="8214" name="Check Box 38"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8</xdr:row>
          <xdr:rowOff>45720</xdr:rowOff>
        </xdr:from>
        <xdr:to>
          <xdr:col>5</xdr:col>
          <xdr:colOff>784860</xdr:colOff>
          <xdr:row>9</xdr:row>
          <xdr:rowOff>45720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10</xdr:row>
          <xdr:rowOff>38100</xdr:rowOff>
        </xdr:from>
        <xdr:to>
          <xdr:col>5</xdr:col>
          <xdr:colOff>601980</xdr:colOff>
          <xdr:row>10</xdr:row>
          <xdr:rowOff>365760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11</xdr:row>
          <xdr:rowOff>30480</xdr:rowOff>
        </xdr:from>
        <xdr:to>
          <xdr:col>5</xdr:col>
          <xdr:colOff>769620</xdr:colOff>
          <xdr:row>12</xdr:row>
          <xdr:rowOff>38100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12</xdr:row>
          <xdr:rowOff>60960</xdr:rowOff>
        </xdr:from>
        <xdr:to>
          <xdr:col>5</xdr:col>
          <xdr:colOff>784860</xdr:colOff>
          <xdr:row>12</xdr:row>
          <xdr:rowOff>457200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13</xdr:row>
          <xdr:rowOff>60960</xdr:rowOff>
        </xdr:from>
        <xdr:to>
          <xdr:col>5</xdr:col>
          <xdr:colOff>784860</xdr:colOff>
          <xdr:row>14</xdr:row>
          <xdr:rowOff>60960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14</xdr:row>
          <xdr:rowOff>60960</xdr:rowOff>
        </xdr:from>
        <xdr:to>
          <xdr:col>5</xdr:col>
          <xdr:colOff>784860</xdr:colOff>
          <xdr:row>15</xdr:row>
          <xdr:rowOff>60960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21</xdr:row>
          <xdr:rowOff>45720</xdr:rowOff>
        </xdr:from>
        <xdr:to>
          <xdr:col>5</xdr:col>
          <xdr:colOff>746760</xdr:colOff>
          <xdr:row>22</xdr:row>
          <xdr:rowOff>45720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22860</xdr:rowOff>
        </xdr:from>
        <xdr:to>
          <xdr:col>5</xdr:col>
          <xdr:colOff>754380</xdr:colOff>
          <xdr:row>22</xdr:row>
          <xdr:rowOff>388620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38100</xdr:rowOff>
        </xdr:from>
        <xdr:to>
          <xdr:col>5</xdr:col>
          <xdr:colOff>746760</xdr:colOff>
          <xdr:row>23</xdr:row>
          <xdr:rowOff>441960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45720</xdr:rowOff>
        </xdr:from>
        <xdr:to>
          <xdr:col>5</xdr:col>
          <xdr:colOff>784860</xdr:colOff>
          <xdr:row>19</xdr:row>
          <xdr:rowOff>441960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16</xdr:row>
          <xdr:rowOff>22860</xdr:rowOff>
        </xdr:from>
        <xdr:to>
          <xdr:col>5</xdr:col>
          <xdr:colOff>769620</xdr:colOff>
          <xdr:row>17</xdr:row>
          <xdr:rowOff>30480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17</xdr:row>
          <xdr:rowOff>45720</xdr:rowOff>
        </xdr:from>
        <xdr:to>
          <xdr:col>5</xdr:col>
          <xdr:colOff>762000</xdr:colOff>
          <xdr:row>17</xdr:row>
          <xdr:rowOff>365760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18</xdr:row>
          <xdr:rowOff>45720</xdr:rowOff>
        </xdr:from>
        <xdr:to>
          <xdr:col>5</xdr:col>
          <xdr:colOff>762000</xdr:colOff>
          <xdr:row>18</xdr:row>
          <xdr:rowOff>365760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22860</xdr:rowOff>
        </xdr:from>
        <xdr:to>
          <xdr:col>5</xdr:col>
          <xdr:colOff>754380</xdr:colOff>
          <xdr:row>25</xdr:row>
          <xdr:rowOff>388620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60960</xdr:rowOff>
        </xdr:from>
        <xdr:to>
          <xdr:col>5</xdr:col>
          <xdr:colOff>746760</xdr:colOff>
          <xdr:row>21</xdr:row>
          <xdr:rowOff>60960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15</xdr:row>
          <xdr:rowOff>22860</xdr:rowOff>
        </xdr:from>
        <xdr:to>
          <xdr:col>5</xdr:col>
          <xdr:colOff>762000</xdr:colOff>
          <xdr:row>16</xdr:row>
          <xdr:rowOff>30480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45720</xdr:rowOff>
        </xdr:from>
        <xdr:to>
          <xdr:col>5</xdr:col>
          <xdr:colOff>784860</xdr:colOff>
          <xdr:row>26</xdr:row>
          <xdr:rowOff>45720</xdr:rowOff>
        </xdr:to>
        <xdr:sp macro="" textlink="">
          <xdr:nvSpPr>
            <xdr:cNvPr id="8233" name="Check Box 34"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24</xdr:row>
          <xdr:rowOff>0</xdr:rowOff>
        </xdr:from>
        <xdr:to>
          <xdr:col>5</xdr:col>
          <xdr:colOff>784860</xdr:colOff>
          <xdr:row>25</xdr:row>
          <xdr:rowOff>30480</xdr:rowOff>
        </xdr:to>
        <xdr:sp macro="" textlink="">
          <xdr:nvSpPr>
            <xdr:cNvPr id="8234" name="Check Box 34"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23</xdr:row>
          <xdr:rowOff>502920</xdr:rowOff>
        </xdr:from>
        <xdr:to>
          <xdr:col>5</xdr:col>
          <xdr:colOff>762000</xdr:colOff>
          <xdr:row>25</xdr:row>
          <xdr:rowOff>7620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24</xdr:row>
          <xdr:rowOff>0</xdr:rowOff>
        </xdr:from>
        <xdr:to>
          <xdr:col>5</xdr:col>
          <xdr:colOff>784860</xdr:colOff>
          <xdr:row>25</xdr:row>
          <xdr:rowOff>7620</xdr:rowOff>
        </xdr:to>
        <xdr:sp macro="" textlink="">
          <xdr:nvSpPr>
            <xdr:cNvPr id="8236" name="Check Box 3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24</xdr:row>
          <xdr:rowOff>0</xdr:rowOff>
        </xdr:from>
        <xdr:to>
          <xdr:col>5</xdr:col>
          <xdr:colOff>784860</xdr:colOff>
          <xdr:row>25</xdr:row>
          <xdr:rowOff>7620</xdr:rowOff>
        </xdr:to>
        <xdr:sp macro="" textlink="">
          <xdr:nvSpPr>
            <xdr:cNvPr id="8237" name="Check Box 34"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24</xdr:row>
          <xdr:rowOff>45720</xdr:rowOff>
        </xdr:from>
        <xdr:to>
          <xdr:col>5</xdr:col>
          <xdr:colOff>784860</xdr:colOff>
          <xdr:row>25</xdr:row>
          <xdr:rowOff>45720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39" name="Check Box 34"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41" name="Check Box 34"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45720</xdr:rowOff>
        </xdr:from>
        <xdr:to>
          <xdr:col>5</xdr:col>
          <xdr:colOff>784860</xdr:colOff>
          <xdr:row>26</xdr:row>
          <xdr:rowOff>45720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45" name="Check Box 34"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7620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0</xdr:rowOff>
        </xdr:from>
        <xdr:to>
          <xdr:col>5</xdr:col>
          <xdr:colOff>784860</xdr:colOff>
          <xdr:row>28</xdr:row>
          <xdr:rowOff>30480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27</xdr:row>
          <xdr:rowOff>0</xdr:rowOff>
        </xdr:from>
        <xdr:to>
          <xdr:col>5</xdr:col>
          <xdr:colOff>754380</xdr:colOff>
          <xdr:row>27</xdr:row>
          <xdr:rowOff>365760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27</xdr:row>
          <xdr:rowOff>45720</xdr:rowOff>
        </xdr:from>
        <xdr:to>
          <xdr:col>5</xdr:col>
          <xdr:colOff>784860</xdr:colOff>
          <xdr:row>28</xdr:row>
          <xdr:rowOff>60960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60960</xdr:rowOff>
        </xdr:to>
        <xdr:sp macro="" textlink="">
          <xdr:nvSpPr>
            <xdr:cNvPr id="8250" name="Check Box 2"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51" name="Check Box 3"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2" name="Check Box 4"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3" name="Check Box 5"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4" name="Check Box 6"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5" name="Check Box 7"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6" name="Check Box 8"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7" name="Check Box 14"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58" name="Check Box 15"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59" name="Check Box 16"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60" name="Check Box 17"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61" name="Check Box 20"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62" name="Check Box 22"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63" name="Check Box 23"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64" name="Check Box 28"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65" name="Check Box 29"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66" name="Check Box 3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67" name="Check Box 3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68" name="Check Box 3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69" name="Check Box 3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70" name="Check Box 3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792480</xdr:colOff>
          <xdr:row>30</xdr:row>
          <xdr:rowOff>83820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60960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60960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60960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99060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83820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28</xdr:row>
          <xdr:rowOff>0</xdr:rowOff>
        </xdr:from>
        <xdr:to>
          <xdr:col>5</xdr:col>
          <xdr:colOff>784860</xdr:colOff>
          <xdr:row>30</xdr:row>
          <xdr:rowOff>60960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9</xdr:row>
          <xdr:rowOff>45720</xdr:rowOff>
        </xdr:from>
        <xdr:to>
          <xdr:col>5</xdr:col>
          <xdr:colOff>784860</xdr:colOff>
          <xdr:row>10</xdr:row>
          <xdr:rowOff>45720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22860</xdr:rowOff>
        </xdr:from>
        <xdr:to>
          <xdr:col>5</xdr:col>
          <xdr:colOff>754380</xdr:colOff>
          <xdr:row>26</xdr:row>
          <xdr:rowOff>388620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14</xdr:col>
      <xdr:colOff>672353</xdr:colOff>
      <xdr:row>31</xdr:row>
      <xdr:rowOff>134472</xdr:rowOff>
    </xdr:from>
    <xdr:to>
      <xdr:col>28</xdr:col>
      <xdr:colOff>0</xdr:colOff>
      <xdr:row>47</xdr:row>
      <xdr:rowOff>116542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41224" y="8202707"/>
          <a:ext cx="8534400" cy="398929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・様式は問いませんが、窓・ガラス・ドア・断熱材番号、登録番号（窓・ガラス・断熱材）、メーカー名、製品名、数量を含めた様式のものを提出してください。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・費用明細書と照合できるように記入してもらってください。  　　　　　　　　　　　　　　　　　　　　　　　　　　　　　　</a:t>
          </a:r>
          <a:endParaRPr kumimoji="1" lang="en-US" altLang="ja-JP"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18</xdr:col>
      <xdr:colOff>1655446</xdr:colOff>
      <xdr:row>7</xdr:row>
      <xdr:rowOff>41094</xdr:rowOff>
    </xdr:from>
    <xdr:to>
      <xdr:col>24</xdr:col>
      <xdr:colOff>121921</xdr:colOff>
      <xdr:row>9</xdr:row>
      <xdr:rowOff>21772</xdr:rowOff>
    </xdr:to>
    <xdr:sp macro="" textlink="">
      <xdr:nvSpPr>
        <xdr:cNvPr id="3" name="線吹き出し 2 (枠付き) 1">
          <a:extLst>
            <a:ext uri="{FF2B5EF4-FFF2-40B4-BE49-F238E27FC236}">
              <a16:creationId xmlns:a16="http://schemas.microsoft.com/office/drawing/2014/main" id="{00000000-0008-0000-0900-000003000000}"/>
            </a:ext>
          </a:extLst>
        </xdr:cNvPr>
        <xdr:cNvSpPr/>
      </xdr:nvSpPr>
      <xdr:spPr>
        <a:xfrm>
          <a:off x="13763626" y="1321254"/>
          <a:ext cx="3190875" cy="483598"/>
        </a:xfrm>
        <a:prstGeom prst="borderCallout2">
          <a:avLst>
            <a:gd name="adj1" fmla="val 2001"/>
            <a:gd name="adj2" fmla="val -592"/>
            <a:gd name="adj3" fmla="val -7625"/>
            <a:gd name="adj4" fmla="val 1370"/>
            <a:gd name="adj5" fmla="val -45063"/>
            <a:gd name="adj6" fmla="val 27542"/>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書類の作成日（施工日以降の日付）を記入してください。</a:t>
          </a:r>
        </a:p>
      </xdr:txBody>
    </xdr:sp>
    <xdr:clientData/>
  </xdr:twoCellAnchor>
  <xdr:twoCellAnchor>
    <xdr:from>
      <xdr:col>15</xdr:col>
      <xdr:colOff>446315</xdr:colOff>
      <xdr:row>8</xdr:row>
      <xdr:rowOff>25854</xdr:rowOff>
    </xdr:from>
    <xdr:to>
      <xdr:col>17</xdr:col>
      <xdr:colOff>261802</xdr:colOff>
      <xdr:row>12</xdr:row>
      <xdr:rowOff>75384</xdr:rowOff>
    </xdr:to>
    <xdr:sp macro="" textlink="">
      <xdr:nvSpPr>
        <xdr:cNvPr id="4" name="線吹き出し 2 (枠付き) 1">
          <a:extLst>
            <a:ext uri="{FF2B5EF4-FFF2-40B4-BE49-F238E27FC236}">
              <a16:creationId xmlns:a16="http://schemas.microsoft.com/office/drawing/2014/main" id="{00000000-0008-0000-0900-000004000000}"/>
            </a:ext>
          </a:extLst>
        </xdr:cNvPr>
        <xdr:cNvSpPr/>
      </xdr:nvSpPr>
      <xdr:spPr>
        <a:xfrm>
          <a:off x="9803675" y="1687014"/>
          <a:ext cx="1522367" cy="659130"/>
        </a:xfrm>
        <a:prstGeom prst="borderCallout2">
          <a:avLst>
            <a:gd name="adj1" fmla="val 4001"/>
            <a:gd name="adj2" fmla="val -1379"/>
            <a:gd name="adj3" fmla="val 4375"/>
            <a:gd name="adj4" fmla="val -599"/>
            <a:gd name="adj5" fmla="val -44280"/>
            <a:gd name="adj6" fmla="val -2050"/>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施工業者が助成事業者（申請者）宛に作成してください。</a:t>
          </a:r>
        </a:p>
      </xdr:txBody>
    </xdr:sp>
    <xdr:clientData/>
  </xdr:twoCellAnchor>
  <xdr:twoCellAnchor>
    <xdr:from>
      <xdr:col>26</xdr:col>
      <xdr:colOff>171913</xdr:colOff>
      <xdr:row>11</xdr:row>
      <xdr:rowOff>267677</xdr:rowOff>
    </xdr:from>
    <xdr:to>
      <xdr:col>31</xdr:col>
      <xdr:colOff>486768</xdr:colOff>
      <xdr:row>13</xdr:row>
      <xdr:rowOff>0</xdr:rowOff>
    </xdr:to>
    <xdr:sp macro="" textlink="">
      <xdr:nvSpPr>
        <xdr:cNvPr id="5" name="線吹き出し 2 (枠付き) 1">
          <a:extLst>
            <a:ext uri="{FF2B5EF4-FFF2-40B4-BE49-F238E27FC236}">
              <a16:creationId xmlns:a16="http://schemas.microsoft.com/office/drawing/2014/main" id="{00000000-0008-0000-0900-000005000000}"/>
            </a:ext>
          </a:extLst>
        </xdr:cNvPr>
        <xdr:cNvSpPr/>
      </xdr:nvSpPr>
      <xdr:spPr>
        <a:xfrm>
          <a:off x="17545513" y="2233637"/>
          <a:ext cx="2882795" cy="1088427"/>
        </a:xfrm>
        <a:prstGeom prst="borderCallout2">
          <a:avLst>
            <a:gd name="adj1" fmla="val 2001"/>
            <a:gd name="adj2" fmla="val -592"/>
            <a:gd name="adj3" fmla="val 9724"/>
            <a:gd name="adj4" fmla="val -10493"/>
            <a:gd name="adj5" fmla="val 33586"/>
            <a:gd name="adj6" fmla="val -31802"/>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工事請負業者の、住所、責任者、電話番号を記入してください。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社印を押印する場合は、責任者と電話番号の記入は不要です。</a:t>
          </a:r>
        </a:p>
      </xdr:txBody>
    </xdr:sp>
    <xdr:clientData/>
  </xdr:twoCellAnchor>
  <xdr:twoCellAnchor>
    <xdr:from>
      <xdr:col>26</xdr:col>
      <xdr:colOff>136569</xdr:colOff>
      <xdr:row>19</xdr:row>
      <xdr:rowOff>195174</xdr:rowOff>
    </xdr:from>
    <xdr:to>
      <xdr:col>30</xdr:col>
      <xdr:colOff>475451</xdr:colOff>
      <xdr:row>20</xdr:row>
      <xdr:rowOff>324154</xdr:rowOff>
    </xdr:to>
    <xdr:sp macro="" textlink="">
      <xdr:nvSpPr>
        <xdr:cNvPr id="6" name="線吹き出し 2 (枠付き) 1">
          <a:extLst>
            <a:ext uri="{FF2B5EF4-FFF2-40B4-BE49-F238E27FC236}">
              <a16:creationId xmlns:a16="http://schemas.microsoft.com/office/drawing/2014/main" id="{00000000-0008-0000-0900-000006000000}"/>
            </a:ext>
          </a:extLst>
        </xdr:cNvPr>
        <xdr:cNvSpPr/>
      </xdr:nvSpPr>
      <xdr:spPr>
        <a:xfrm>
          <a:off x="17510169" y="4820514"/>
          <a:ext cx="2221022" cy="509980"/>
        </a:xfrm>
        <a:prstGeom prst="borderCallout2">
          <a:avLst>
            <a:gd name="adj1" fmla="val 2001"/>
            <a:gd name="adj2" fmla="val -592"/>
            <a:gd name="adj3" fmla="val 375"/>
            <a:gd name="adj4" fmla="val -599"/>
            <a:gd name="adj5" fmla="val 101824"/>
            <a:gd name="adj6" fmla="val -9054"/>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施工日が数日に跨る場合は施工開始日を入れてください。</a:t>
          </a:r>
        </a:p>
      </xdr:txBody>
    </xdr:sp>
    <xdr:clientData/>
  </xdr:twoCellAnchor>
  <xdr:twoCellAnchor>
    <xdr:from>
      <xdr:col>15</xdr:col>
      <xdr:colOff>436629</xdr:colOff>
      <xdr:row>1</xdr:row>
      <xdr:rowOff>78152</xdr:rowOff>
    </xdr:from>
    <xdr:to>
      <xdr:col>17</xdr:col>
      <xdr:colOff>507169</xdr:colOff>
      <xdr:row>5</xdr:row>
      <xdr:rowOff>178030</xdr:rowOff>
    </xdr:to>
    <xdr:sp macro="" textlink="">
      <xdr:nvSpPr>
        <xdr:cNvPr id="7" name="四角形: 角を丸くする 11">
          <a:extLst>
            <a:ext uri="{FF2B5EF4-FFF2-40B4-BE49-F238E27FC236}">
              <a16:creationId xmlns:a16="http://schemas.microsoft.com/office/drawing/2014/main" id="{00000000-0008-0000-0900-000007000000}"/>
            </a:ext>
          </a:extLst>
        </xdr:cNvPr>
        <xdr:cNvSpPr/>
      </xdr:nvSpPr>
      <xdr:spPr>
        <a:xfrm>
          <a:off x="9609204" y="259127"/>
          <a:ext cx="1785040" cy="766628"/>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editAs="oneCell">
    <xdr:from>
      <xdr:col>16</xdr:col>
      <xdr:colOff>327212</xdr:colOff>
      <xdr:row>33</xdr:row>
      <xdr:rowOff>18739</xdr:rowOff>
    </xdr:from>
    <xdr:to>
      <xdr:col>23</xdr:col>
      <xdr:colOff>497950</xdr:colOff>
      <xdr:row>34</xdr:row>
      <xdr:rowOff>245113</xdr:rowOff>
    </xdr:to>
    <xdr:pic>
      <xdr:nvPicPr>
        <xdr:cNvPr id="8" name="図 7">
          <a:extLst>
            <a:ext uri="{FF2B5EF4-FFF2-40B4-BE49-F238E27FC236}">
              <a16:creationId xmlns:a16="http://schemas.microsoft.com/office/drawing/2014/main" id="{00000000-0008-0000-09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8134"/>
        <a:stretch/>
      </xdr:blipFill>
      <xdr:spPr bwMode="auto">
        <a:xfrm>
          <a:off x="10421471" y="8624857"/>
          <a:ext cx="6141232" cy="49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52328</xdr:colOff>
      <xdr:row>34</xdr:row>
      <xdr:rowOff>230133</xdr:rowOff>
    </xdr:from>
    <xdr:to>
      <xdr:col>27</xdr:col>
      <xdr:colOff>141530</xdr:colOff>
      <xdr:row>43</xdr:row>
      <xdr:rowOff>206410</xdr:rowOff>
    </xdr:to>
    <xdr:pic>
      <xdr:nvPicPr>
        <xdr:cNvPr id="9" name="図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11481" y="9105192"/>
          <a:ext cx="8374495" cy="2392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125506</xdr:colOff>
      <xdr:row>25</xdr:row>
      <xdr:rowOff>71716</xdr:rowOff>
    </xdr:from>
    <xdr:to>
      <xdr:col>34</xdr:col>
      <xdr:colOff>369272</xdr:colOff>
      <xdr:row>35</xdr:row>
      <xdr:rowOff>29773</xdr:rowOff>
    </xdr:to>
    <xdr:sp macro="" textlink="">
      <xdr:nvSpPr>
        <xdr:cNvPr id="10" name="線吹き出し 2 (枠付き) 1">
          <a:extLst>
            <a:ext uri="{FF2B5EF4-FFF2-40B4-BE49-F238E27FC236}">
              <a16:creationId xmlns:a16="http://schemas.microsoft.com/office/drawing/2014/main" id="{00000000-0008-0000-0900-00000A000000}"/>
            </a:ext>
          </a:extLst>
        </xdr:cNvPr>
        <xdr:cNvSpPr/>
      </xdr:nvSpPr>
      <xdr:spPr>
        <a:xfrm>
          <a:off x="17781046" y="6502996"/>
          <a:ext cx="4587166" cy="2625057"/>
        </a:xfrm>
        <a:prstGeom prst="borderCallout2">
          <a:avLst>
            <a:gd name="adj1" fmla="val 2001"/>
            <a:gd name="adj2" fmla="val -592"/>
            <a:gd name="adj3" fmla="val 375"/>
            <a:gd name="adj4" fmla="val -599"/>
            <a:gd name="adj5" fmla="val 34088"/>
            <a:gd name="adj6" fmla="val -12489"/>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費用明細書と照合できるように記載してください。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窓</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登録番号には「断熱リフォーム支援事業」の登録番号または</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「先進的窓リノベ事業」の製品型番を記入してください。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断熱財</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登録番号には「断熱リフォーム支援事業」の登録番号を記入してください。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厚み・出荷量を記入してください。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ドア</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断熱仕様・製品型番を記入してください。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twoCellAnchor>
    <xdr:from>
      <xdr:col>16</xdr:col>
      <xdr:colOff>638531</xdr:colOff>
      <xdr:row>31</xdr:row>
      <xdr:rowOff>155619</xdr:rowOff>
    </xdr:from>
    <xdr:to>
      <xdr:col>23</xdr:col>
      <xdr:colOff>169555</xdr:colOff>
      <xdr:row>32</xdr:row>
      <xdr:rowOff>240133</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0735031" y="8187099"/>
          <a:ext cx="5505104" cy="351214"/>
        </a:xfrm>
        <a:prstGeom prst="rect">
          <a:avLst/>
        </a:prstGeom>
        <a:solidFill>
          <a:schemeClr val="accent2">
            <a:lumMod val="20000"/>
            <a:lumOff val="80000"/>
          </a:schemeClr>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施工証明書・出荷証明書提出ルールは以下のとおりです。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581025</xdr:colOff>
      <xdr:row>9</xdr:row>
      <xdr:rowOff>19050</xdr:rowOff>
    </xdr:from>
    <xdr:to>
      <xdr:col>16</xdr:col>
      <xdr:colOff>758190</xdr:colOff>
      <xdr:row>11</xdr:row>
      <xdr:rowOff>236220</xdr:rowOff>
    </xdr:to>
    <xdr:sp macro="" textlink="">
      <xdr:nvSpPr>
        <xdr:cNvPr id="2" name="線吹き出し 2 (枠付き) 1">
          <a:extLst>
            <a:ext uri="{FF2B5EF4-FFF2-40B4-BE49-F238E27FC236}">
              <a16:creationId xmlns:a16="http://schemas.microsoft.com/office/drawing/2014/main" id="{00000000-0008-0000-0A00-000002000000}"/>
            </a:ext>
          </a:extLst>
        </xdr:cNvPr>
        <xdr:cNvSpPr/>
      </xdr:nvSpPr>
      <xdr:spPr>
        <a:xfrm>
          <a:off x="9351645" y="1802130"/>
          <a:ext cx="1602105" cy="750570"/>
        </a:xfrm>
        <a:prstGeom prst="borderCallout2">
          <a:avLst>
            <a:gd name="adj1" fmla="val 4001"/>
            <a:gd name="adj2" fmla="val -1379"/>
            <a:gd name="adj3" fmla="val 4375"/>
            <a:gd name="adj4" fmla="val -599"/>
            <a:gd name="adj5" fmla="val -44280"/>
            <a:gd name="adj6" fmla="val -2050"/>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販売業者が工事請負契約をした業者宛に宛に作成してください。</a:t>
          </a:r>
        </a:p>
      </xdr:txBody>
    </xdr:sp>
    <xdr:clientData/>
  </xdr:twoCellAnchor>
  <xdr:twoCellAnchor>
    <xdr:from>
      <xdr:col>18</xdr:col>
      <xdr:colOff>2084070</xdr:colOff>
      <xdr:row>7</xdr:row>
      <xdr:rowOff>38099</xdr:rowOff>
    </xdr:from>
    <xdr:to>
      <xdr:col>24</xdr:col>
      <xdr:colOff>264795</xdr:colOff>
      <xdr:row>9</xdr:row>
      <xdr:rowOff>108584</xdr:rowOff>
    </xdr:to>
    <xdr:sp macro="" textlink="">
      <xdr:nvSpPr>
        <xdr:cNvPr id="3" name="線吹き出し 2 (枠付き) 1">
          <a:extLst>
            <a:ext uri="{FF2B5EF4-FFF2-40B4-BE49-F238E27FC236}">
              <a16:creationId xmlns:a16="http://schemas.microsoft.com/office/drawing/2014/main" id="{00000000-0008-0000-0A00-000003000000}"/>
            </a:ext>
          </a:extLst>
        </xdr:cNvPr>
        <xdr:cNvSpPr/>
      </xdr:nvSpPr>
      <xdr:spPr>
        <a:xfrm>
          <a:off x="13727430" y="1318259"/>
          <a:ext cx="3171825" cy="573405"/>
        </a:xfrm>
        <a:prstGeom prst="borderCallout2">
          <a:avLst>
            <a:gd name="adj1" fmla="val 2001"/>
            <a:gd name="adj2" fmla="val -592"/>
            <a:gd name="adj3" fmla="val -7625"/>
            <a:gd name="adj4" fmla="val 1370"/>
            <a:gd name="adj5" fmla="val -45063"/>
            <a:gd name="adj6" fmla="val 27542"/>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書類の作成日（出荷日以降の日付）を記入してください。</a:t>
          </a:r>
        </a:p>
      </xdr:txBody>
    </xdr:sp>
    <xdr:clientData/>
  </xdr:twoCellAnchor>
  <xdr:twoCellAnchor>
    <xdr:from>
      <xdr:col>18</xdr:col>
      <xdr:colOff>1205865</xdr:colOff>
      <xdr:row>16</xdr:row>
      <xdr:rowOff>64771</xdr:rowOff>
    </xdr:from>
    <xdr:to>
      <xdr:col>25</xdr:col>
      <xdr:colOff>215265</xdr:colOff>
      <xdr:row>21</xdr:row>
      <xdr:rowOff>91440</xdr:rowOff>
    </xdr:to>
    <xdr:sp macro="" textlink="">
      <xdr:nvSpPr>
        <xdr:cNvPr id="4" name="線吹き出し 2 (枠付き) 1">
          <a:extLst>
            <a:ext uri="{FF2B5EF4-FFF2-40B4-BE49-F238E27FC236}">
              <a16:creationId xmlns:a16="http://schemas.microsoft.com/office/drawing/2014/main" id="{00000000-0008-0000-0A00-000004000000}"/>
            </a:ext>
          </a:extLst>
        </xdr:cNvPr>
        <xdr:cNvSpPr/>
      </xdr:nvSpPr>
      <xdr:spPr>
        <a:xfrm>
          <a:off x="13413105" y="4133851"/>
          <a:ext cx="3718560" cy="758189"/>
        </a:xfrm>
        <a:prstGeom prst="borderCallout2">
          <a:avLst>
            <a:gd name="adj1" fmla="val 2001"/>
            <a:gd name="adj2" fmla="val -592"/>
            <a:gd name="adj3" fmla="val 375"/>
            <a:gd name="adj4" fmla="val -599"/>
            <a:gd name="adj5" fmla="val -121817"/>
            <a:gd name="adj6" fmla="val 1663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工事請負契約をした業者に販売した業者が発行してください。社印の押印がある場合は、責任者と電話番号の記載は不要です。</a:t>
          </a:r>
        </a:p>
      </xdr:txBody>
    </xdr:sp>
    <xdr:clientData/>
  </xdr:twoCellAnchor>
  <xdr:twoCellAnchor>
    <xdr:from>
      <xdr:col>15</xdr:col>
      <xdr:colOff>26141</xdr:colOff>
      <xdr:row>35</xdr:row>
      <xdr:rowOff>70503</xdr:rowOff>
    </xdr:from>
    <xdr:to>
      <xdr:col>28</xdr:col>
      <xdr:colOff>0</xdr:colOff>
      <xdr:row>50</xdr:row>
      <xdr:rowOff>21771</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485827" y="8887932"/>
          <a:ext cx="8214344" cy="359798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・様式は問いませんが、窓・ガラス・ドア・断熱材番号、登録番号（窓・ガラス・断熱材）、メーカー名、製品名、数量を含めた様式のものを提出してください。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・費用明細書と照合できるように記入してもらってください。</a:t>
          </a:r>
          <a:endParaRPr kumimoji="1" lang="en-US" altLang="ja-JP"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editAs="oneCell">
    <xdr:from>
      <xdr:col>15</xdr:col>
      <xdr:colOff>251461</xdr:colOff>
      <xdr:row>35</xdr:row>
      <xdr:rowOff>157858</xdr:rowOff>
    </xdr:from>
    <xdr:to>
      <xdr:col>23</xdr:col>
      <xdr:colOff>76201</xdr:colOff>
      <xdr:row>37</xdr:row>
      <xdr:rowOff>98612</xdr:rowOff>
    </xdr:to>
    <xdr:pic>
      <xdr:nvPicPr>
        <xdr:cNvPr id="6" name="図 5">
          <a:extLst>
            <a:ext uri="{FF2B5EF4-FFF2-40B4-BE49-F238E27FC236}">
              <a16:creationId xmlns:a16="http://schemas.microsoft.com/office/drawing/2014/main" id="{00000000-0008-0000-0A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8134"/>
        <a:stretch/>
      </xdr:blipFill>
      <xdr:spPr bwMode="auto">
        <a:xfrm>
          <a:off x="9707881" y="8897998"/>
          <a:ext cx="6454140" cy="474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101415</xdr:colOff>
      <xdr:row>21</xdr:row>
      <xdr:rowOff>156884</xdr:rowOff>
    </xdr:from>
    <xdr:to>
      <xdr:col>30</xdr:col>
      <xdr:colOff>155427</xdr:colOff>
      <xdr:row>22</xdr:row>
      <xdr:rowOff>291578</xdr:rowOff>
    </xdr:to>
    <xdr:sp macro="" textlink="">
      <xdr:nvSpPr>
        <xdr:cNvPr id="7" name="線吹き出し 2 (枠付き) 1">
          <a:extLst>
            <a:ext uri="{FF2B5EF4-FFF2-40B4-BE49-F238E27FC236}">
              <a16:creationId xmlns:a16="http://schemas.microsoft.com/office/drawing/2014/main" id="{00000000-0008-0000-0A00-000007000000}"/>
            </a:ext>
          </a:extLst>
        </xdr:cNvPr>
        <xdr:cNvSpPr/>
      </xdr:nvSpPr>
      <xdr:spPr>
        <a:xfrm>
          <a:off x="17017815" y="4957484"/>
          <a:ext cx="2195232" cy="515694"/>
        </a:xfrm>
        <a:prstGeom prst="borderCallout2">
          <a:avLst>
            <a:gd name="adj1" fmla="val 2001"/>
            <a:gd name="adj2" fmla="val -592"/>
            <a:gd name="adj3" fmla="val 375"/>
            <a:gd name="adj4" fmla="val -599"/>
            <a:gd name="adj5" fmla="val 137517"/>
            <a:gd name="adj6" fmla="val -27374"/>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出荷日が数日に跨る場合は出荷開始日を入れてください。</a:t>
          </a:r>
        </a:p>
      </xdr:txBody>
    </xdr:sp>
    <xdr:clientData/>
  </xdr:twoCellAnchor>
  <xdr:twoCellAnchor>
    <xdr:from>
      <xdr:col>25</xdr:col>
      <xdr:colOff>114720</xdr:colOff>
      <xdr:row>23</xdr:row>
      <xdr:rowOff>488854</xdr:rowOff>
    </xdr:from>
    <xdr:to>
      <xdr:col>33</xdr:col>
      <xdr:colOff>537882</xdr:colOff>
      <xdr:row>34</xdr:row>
      <xdr:rowOff>170329</xdr:rowOff>
    </xdr:to>
    <xdr:sp macro="" textlink="">
      <xdr:nvSpPr>
        <xdr:cNvPr id="8" name="線吹き出し 2 (枠付き) 1">
          <a:extLst>
            <a:ext uri="{FF2B5EF4-FFF2-40B4-BE49-F238E27FC236}">
              <a16:creationId xmlns:a16="http://schemas.microsoft.com/office/drawing/2014/main" id="{00000000-0008-0000-0A00-000008000000}"/>
            </a:ext>
          </a:extLst>
        </xdr:cNvPr>
        <xdr:cNvSpPr/>
      </xdr:nvSpPr>
      <xdr:spPr>
        <a:xfrm>
          <a:off x="17031120" y="6051454"/>
          <a:ext cx="4621782" cy="2592315"/>
        </a:xfrm>
        <a:prstGeom prst="borderCallout2">
          <a:avLst>
            <a:gd name="adj1" fmla="val 2001"/>
            <a:gd name="adj2" fmla="val -592"/>
            <a:gd name="adj3" fmla="val 375"/>
            <a:gd name="adj4" fmla="val -599"/>
            <a:gd name="adj5" fmla="val 34088"/>
            <a:gd name="adj6" fmla="val -12489"/>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費用明細書と照合できるように記載してください。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窓</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登録番号には「断熱リフォーム支援事業」の登録番号または</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「先進的窓リノベ事業」の製品型番を記入してください。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断熱財</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登録番号には「断熱リフォーム支援事業」の登録番号を記入してください。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厚み・出荷量を記入してください。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ドア</a:t>
          </a:r>
          <a:r>
            <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断熱仕様・製品型番を記入してください。</a:t>
          </a:r>
          <a:endParaRPr kumimoji="1" lang="en-US"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twoCellAnchor>
    <xdr:from>
      <xdr:col>14</xdr:col>
      <xdr:colOff>209550</xdr:colOff>
      <xdr:row>0</xdr:row>
      <xdr:rowOff>151280</xdr:rowOff>
    </xdr:from>
    <xdr:to>
      <xdr:col>16</xdr:col>
      <xdr:colOff>568561</xdr:colOff>
      <xdr:row>5</xdr:row>
      <xdr:rowOff>70792</xdr:rowOff>
    </xdr:to>
    <xdr:sp macro="" textlink="">
      <xdr:nvSpPr>
        <xdr:cNvPr id="9" name="四角形: 角を丸くする 11">
          <a:extLst>
            <a:ext uri="{FF2B5EF4-FFF2-40B4-BE49-F238E27FC236}">
              <a16:creationId xmlns:a16="http://schemas.microsoft.com/office/drawing/2014/main" id="{00000000-0008-0000-0A00-000009000000}"/>
            </a:ext>
          </a:extLst>
        </xdr:cNvPr>
        <xdr:cNvSpPr/>
      </xdr:nvSpPr>
      <xdr:spPr>
        <a:xfrm>
          <a:off x="8980170" y="151280"/>
          <a:ext cx="1783951" cy="765332"/>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editAs="oneCell">
    <xdr:from>
      <xdr:col>15</xdr:col>
      <xdr:colOff>89647</xdr:colOff>
      <xdr:row>37</xdr:row>
      <xdr:rowOff>84945</xdr:rowOff>
    </xdr:from>
    <xdr:to>
      <xdr:col>27</xdr:col>
      <xdr:colOff>170329</xdr:colOff>
      <xdr:row>46</xdr:row>
      <xdr:rowOff>54349</xdr:rowOff>
    </xdr:to>
    <xdr:pic>
      <xdr:nvPicPr>
        <xdr:cNvPr id="10" name="図 9">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6376" y="9399274"/>
          <a:ext cx="8068235" cy="238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664029</xdr:colOff>
      <xdr:row>34</xdr:row>
      <xdr:rowOff>43543</xdr:rowOff>
    </xdr:from>
    <xdr:to>
      <xdr:col>22</xdr:col>
      <xdr:colOff>353513</xdr:colOff>
      <xdr:row>35</xdr:row>
      <xdr:rowOff>94634</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0859589" y="8516983"/>
          <a:ext cx="5145404" cy="317791"/>
        </a:xfrm>
        <a:prstGeom prst="rect">
          <a:avLst/>
        </a:prstGeom>
        <a:solidFill>
          <a:schemeClr val="accent2">
            <a:lumMod val="20000"/>
            <a:lumOff val="80000"/>
          </a:schemeClr>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施工証明書・出荷証明書提出ルールは以下のとおりです。</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160020</xdr:colOff>
          <xdr:row>5</xdr:row>
          <xdr:rowOff>30480</xdr:rowOff>
        </xdr:from>
        <xdr:to>
          <xdr:col>2</xdr:col>
          <xdr:colOff>403860</xdr:colOff>
          <xdr:row>5</xdr:row>
          <xdr:rowOff>327660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B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5</xdr:row>
          <xdr:rowOff>22860</xdr:rowOff>
        </xdr:from>
        <xdr:to>
          <xdr:col>4</xdr:col>
          <xdr:colOff>403860</xdr:colOff>
          <xdr:row>5</xdr:row>
          <xdr:rowOff>312420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B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9</xdr:row>
          <xdr:rowOff>30480</xdr:rowOff>
        </xdr:from>
        <xdr:to>
          <xdr:col>2</xdr:col>
          <xdr:colOff>403860</xdr:colOff>
          <xdr:row>9</xdr:row>
          <xdr:rowOff>327660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B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9</xdr:row>
          <xdr:rowOff>22860</xdr:rowOff>
        </xdr:from>
        <xdr:to>
          <xdr:col>4</xdr:col>
          <xdr:colOff>411480</xdr:colOff>
          <xdr:row>9</xdr:row>
          <xdr:rowOff>312420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B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536650</xdr:colOff>
      <xdr:row>40</xdr:row>
      <xdr:rowOff>20058</xdr:rowOff>
    </xdr:from>
    <xdr:to>
      <xdr:col>22</xdr:col>
      <xdr:colOff>0</xdr:colOff>
      <xdr:row>40</xdr:row>
      <xdr:rowOff>584162</xdr:rowOff>
    </xdr:to>
    <xdr:sp macro="" textlink="">
      <xdr:nvSpPr>
        <xdr:cNvPr id="8" name="吹き出し: 四角形 1">
          <a:extLst>
            <a:ext uri="{FF2B5EF4-FFF2-40B4-BE49-F238E27FC236}">
              <a16:creationId xmlns:a16="http://schemas.microsoft.com/office/drawing/2014/main" id="{00000000-0008-0000-0B00-000008000000}"/>
            </a:ext>
          </a:extLst>
        </xdr:cNvPr>
        <xdr:cNvSpPr/>
      </xdr:nvSpPr>
      <xdr:spPr>
        <a:xfrm>
          <a:off x="13995475" y="10583283"/>
          <a:ext cx="4044875" cy="564104"/>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・必要があれば行の追加をお願いします。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160020</xdr:colOff>
          <xdr:row>20</xdr:row>
          <xdr:rowOff>30480</xdr:rowOff>
        </xdr:from>
        <xdr:to>
          <xdr:col>2</xdr:col>
          <xdr:colOff>403860</xdr:colOff>
          <xdr:row>20</xdr:row>
          <xdr:rowOff>327660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B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20</xdr:row>
          <xdr:rowOff>22860</xdr:rowOff>
        </xdr:from>
        <xdr:to>
          <xdr:col>4</xdr:col>
          <xdr:colOff>411480</xdr:colOff>
          <xdr:row>20</xdr:row>
          <xdr:rowOff>312420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B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34</xdr:row>
          <xdr:rowOff>30480</xdr:rowOff>
        </xdr:from>
        <xdr:to>
          <xdr:col>2</xdr:col>
          <xdr:colOff>403860</xdr:colOff>
          <xdr:row>34</xdr:row>
          <xdr:rowOff>327660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B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34</xdr:row>
          <xdr:rowOff>22860</xdr:rowOff>
        </xdr:from>
        <xdr:to>
          <xdr:col>4</xdr:col>
          <xdr:colOff>411480</xdr:colOff>
          <xdr:row>34</xdr:row>
          <xdr:rowOff>312420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B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35</xdr:row>
          <xdr:rowOff>30480</xdr:rowOff>
        </xdr:from>
        <xdr:to>
          <xdr:col>2</xdr:col>
          <xdr:colOff>403860</xdr:colOff>
          <xdr:row>35</xdr:row>
          <xdr:rowOff>327660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B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35</xdr:row>
          <xdr:rowOff>22860</xdr:rowOff>
        </xdr:from>
        <xdr:to>
          <xdr:col>4</xdr:col>
          <xdr:colOff>411480</xdr:colOff>
          <xdr:row>35</xdr:row>
          <xdr:rowOff>312420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B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5</xdr:row>
          <xdr:rowOff>30480</xdr:rowOff>
        </xdr:from>
        <xdr:to>
          <xdr:col>10</xdr:col>
          <xdr:colOff>388620</xdr:colOff>
          <xdr:row>5</xdr:row>
          <xdr:rowOff>327660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B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xdr:row>
          <xdr:rowOff>22860</xdr:rowOff>
        </xdr:from>
        <xdr:to>
          <xdr:col>12</xdr:col>
          <xdr:colOff>396240</xdr:colOff>
          <xdr:row>5</xdr:row>
          <xdr:rowOff>327660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B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9</xdr:row>
          <xdr:rowOff>30480</xdr:rowOff>
        </xdr:from>
        <xdr:to>
          <xdr:col>10</xdr:col>
          <xdr:colOff>388620</xdr:colOff>
          <xdr:row>9</xdr:row>
          <xdr:rowOff>327660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B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9</xdr:row>
          <xdr:rowOff>22860</xdr:rowOff>
        </xdr:from>
        <xdr:to>
          <xdr:col>12</xdr:col>
          <xdr:colOff>403860</xdr:colOff>
          <xdr:row>9</xdr:row>
          <xdr:rowOff>327660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B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20</xdr:row>
          <xdr:rowOff>30480</xdr:rowOff>
        </xdr:from>
        <xdr:to>
          <xdr:col>10</xdr:col>
          <xdr:colOff>388620</xdr:colOff>
          <xdr:row>20</xdr:row>
          <xdr:rowOff>327660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B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20</xdr:row>
          <xdr:rowOff>22860</xdr:rowOff>
        </xdr:from>
        <xdr:to>
          <xdr:col>12</xdr:col>
          <xdr:colOff>403860</xdr:colOff>
          <xdr:row>20</xdr:row>
          <xdr:rowOff>327660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B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34</xdr:row>
          <xdr:rowOff>30480</xdr:rowOff>
        </xdr:from>
        <xdr:to>
          <xdr:col>10</xdr:col>
          <xdr:colOff>388620</xdr:colOff>
          <xdr:row>34</xdr:row>
          <xdr:rowOff>327660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B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34</xdr:row>
          <xdr:rowOff>22860</xdr:rowOff>
        </xdr:from>
        <xdr:to>
          <xdr:col>12</xdr:col>
          <xdr:colOff>403860</xdr:colOff>
          <xdr:row>34</xdr:row>
          <xdr:rowOff>327660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B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35</xdr:row>
          <xdr:rowOff>30480</xdr:rowOff>
        </xdr:from>
        <xdr:to>
          <xdr:col>10</xdr:col>
          <xdr:colOff>388620</xdr:colOff>
          <xdr:row>35</xdr:row>
          <xdr:rowOff>327660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B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35</xdr:row>
          <xdr:rowOff>22860</xdr:rowOff>
        </xdr:from>
        <xdr:to>
          <xdr:col>12</xdr:col>
          <xdr:colOff>403860</xdr:colOff>
          <xdr:row>35</xdr:row>
          <xdr:rowOff>327660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B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66675</xdr:colOff>
      <xdr:row>0</xdr:row>
      <xdr:rowOff>142875</xdr:rowOff>
    </xdr:from>
    <xdr:to>
      <xdr:col>13</xdr:col>
      <xdr:colOff>273286</xdr:colOff>
      <xdr:row>3</xdr:row>
      <xdr:rowOff>127157</xdr:rowOff>
    </xdr:to>
    <xdr:sp macro="" textlink="">
      <xdr:nvSpPr>
        <xdr:cNvPr id="2" name="四角形: 角を丸くする 11">
          <a:extLst>
            <a:ext uri="{FF2B5EF4-FFF2-40B4-BE49-F238E27FC236}">
              <a16:creationId xmlns:a16="http://schemas.microsoft.com/office/drawing/2014/main" id="{00000000-0008-0000-0B00-000002000000}"/>
            </a:ext>
          </a:extLst>
        </xdr:cNvPr>
        <xdr:cNvSpPr/>
      </xdr:nvSpPr>
      <xdr:spPr>
        <a:xfrm>
          <a:off x="14725650" y="142875"/>
          <a:ext cx="1787761" cy="765332"/>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11</xdr:col>
      <xdr:colOff>981075</xdr:colOff>
      <xdr:row>36</xdr:row>
      <xdr:rowOff>171450</xdr:rowOff>
    </xdr:from>
    <xdr:ext cx="3305175" cy="765292"/>
    <xdr:sp macro="" textlink="">
      <xdr:nvSpPr>
        <xdr:cNvPr id="3" name="吹き出し: 四角形 2">
          <a:extLst>
            <a:ext uri="{FF2B5EF4-FFF2-40B4-BE49-F238E27FC236}">
              <a16:creationId xmlns:a16="http://schemas.microsoft.com/office/drawing/2014/main" id="{00000000-0008-0000-0B00-000003000000}"/>
            </a:ext>
          </a:extLst>
        </xdr:cNvPr>
        <xdr:cNvSpPr/>
      </xdr:nvSpPr>
      <xdr:spPr>
        <a:xfrm>
          <a:off x="14439900" y="9029700"/>
          <a:ext cx="3305175" cy="765292"/>
        </a:xfrm>
        <a:prstGeom prst="wedgeRectCallout">
          <a:avLst>
            <a:gd name="adj1" fmla="val -56734"/>
            <a:gd name="adj2" fmla="val -1094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状況をプルダウンで選択してください。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12</xdr:col>
      <xdr:colOff>472441</xdr:colOff>
      <xdr:row>23</xdr:row>
      <xdr:rowOff>131445</xdr:rowOff>
    </xdr:from>
    <xdr:to>
      <xdr:col>26</xdr:col>
      <xdr:colOff>15241</xdr:colOff>
      <xdr:row>28</xdr:row>
      <xdr:rowOff>30480</xdr:rowOff>
    </xdr:to>
    <xdr:sp macro="" textlink="">
      <xdr:nvSpPr>
        <xdr:cNvPr id="4" name="吹き出し: 四角形 1">
          <a:extLst>
            <a:ext uri="{FF2B5EF4-FFF2-40B4-BE49-F238E27FC236}">
              <a16:creationId xmlns:a16="http://schemas.microsoft.com/office/drawing/2014/main" id="{00000000-0008-0000-0B00-000004000000}"/>
            </a:ext>
          </a:extLst>
        </xdr:cNvPr>
        <xdr:cNvSpPr/>
      </xdr:nvSpPr>
      <xdr:spPr>
        <a:xfrm>
          <a:off x="15131416" y="5665470"/>
          <a:ext cx="3305175" cy="113728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住戸数の変更がある場合は交付決定時を異なるにチェックを入れて、変更後の内容を記入下さい。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230505</xdr:colOff>
      <xdr:row>14</xdr:row>
      <xdr:rowOff>114300</xdr:rowOff>
    </xdr:from>
    <xdr:to>
      <xdr:col>40</xdr:col>
      <xdr:colOff>19050</xdr:colOff>
      <xdr:row>19</xdr:row>
      <xdr:rowOff>49530</xdr:rowOff>
    </xdr:to>
    <xdr:sp macro="" textlink="">
      <xdr:nvSpPr>
        <xdr:cNvPr id="5" name="吹き出し: 四角形 1">
          <a:extLst>
            <a:ext uri="{FF2B5EF4-FFF2-40B4-BE49-F238E27FC236}">
              <a16:creationId xmlns:a16="http://schemas.microsoft.com/office/drawing/2014/main" id="{00000000-0008-0000-0B00-000005000000}"/>
            </a:ext>
          </a:extLst>
        </xdr:cNvPr>
        <xdr:cNvSpPr/>
      </xdr:nvSpPr>
      <xdr:spPr>
        <a:xfrm>
          <a:off x="16470630" y="3524250"/>
          <a:ext cx="3303270" cy="112585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住戸数の変更がある場合は交付決定時を異なるにチェックを入れて、変更後の内容を記入下さい。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48</xdr:col>
      <xdr:colOff>0</xdr:colOff>
      <xdr:row>1</xdr:row>
      <xdr:rowOff>0</xdr:rowOff>
    </xdr:from>
    <xdr:to>
      <xdr:col>55</xdr:col>
      <xdr:colOff>10849</xdr:colOff>
      <xdr:row>4</xdr:row>
      <xdr:rowOff>178229</xdr:rowOff>
    </xdr:to>
    <xdr:sp macro="" textlink="">
      <xdr:nvSpPr>
        <xdr:cNvPr id="2" name="四角形: 角を丸くする 11">
          <a:extLst>
            <a:ext uri="{FF2B5EF4-FFF2-40B4-BE49-F238E27FC236}">
              <a16:creationId xmlns:a16="http://schemas.microsoft.com/office/drawing/2014/main" id="{00000000-0008-0000-0C00-000002000000}"/>
            </a:ext>
          </a:extLst>
        </xdr:cNvPr>
        <xdr:cNvSpPr/>
      </xdr:nvSpPr>
      <xdr:spPr>
        <a:xfrm>
          <a:off x="12192000" y="222250"/>
          <a:ext cx="1788849" cy="765604"/>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editAs="oneCell">
    <xdr:from>
      <xdr:col>29</xdr:col>
      <xdr:colOff>125337</xdr:colOff>
      <xdr:row>15</xdr:row>
      <xdr:rowOff>63425</xdr:rowOff>
    </xdr:from>
    <xdr:to>
      <xdr:col>55</xdr:col>
      <xdr:colOff>12215</xdr:colOff>
      <xdr:row>40</xdr:row>
      <xdr:rowOff>80346</xdr:rowOff>
    </xdr:to>
    <xdr:pic>
      <xdr:nvPicPr>
        <xdr:cNvPr id="4" name="図 3" descr="省エネ性能ラベル｜家選びの基準変わります - 国土交通省">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99661" y="2775249"/>
          <a:ext cx="6587995" cy="4219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179295</xdr:colOff>
      <xdr:row>8</xdr:row>
      <xdr:rowOff>22412</xdr:rowOff>
    </xdr:from>
    <xdr:to>
      <xdr:col>51</xdr:col>
      <xdr:colOff>138804</xdr:colOff>
      <xdr:row>10</xdr:row>
      <xdr:rowOff>130737</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8426824" y="1557618"/>
          <a:ext cx="4856480" cy="444501"/>
        </a:xfrm>
        <a:prstGeom prst="rect">
          <a:avLst/>
        </a:prstGeom>
        <a:no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下記記載のルールに従って、写真を撮影し、本台紙へ添付してください。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17318</xdr:colOff>
      <xdr:row>4</xdr:row>
      <xdr:rowOff>152053</xdr:rowOff>
    </xdr:from>
    <xdr:to>
      <xdr:col>16</xdr:col>
      <xdr:colOff>781402</xdr:colOff>
      <xdr:row>7</xdr:row>
      <xdr:rowOff>228468</xdr:rowOff>
    </xdr:to>
    <xdr:sp macro="" textlink="">
      <xdr:nvSpPr>
        <xdr:cNvPr id="2" name="四角形: 角を丸くする 11">
          <a:extLst>
            <a:ext uri="{FF2B5EF4-FFF2-40B4-BE49-F238E27FC236}">
              <a16:creationId xmlns:a16="http://schemas.microsoft.com/office/drawing/2014/main" id="{00000000-0008-0000-0D00-000002000000}"/>
            </a:ext>
          </a:extLst>
        </xdr:cNvPr>
        <xdr:cNvSpPr/>
      </xdr:nvSpPr>
      <xdr:spPr>
        <a:xfrm>
          <a:off x="10754591" y="879417"/>
          <a:ext cx="1785856" cy="769142"/>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oneCellAnchor>
    <xdr:from>
      <xdr:col>24</xdr:col>
      <xdr:colOff>259773</xdr:colOff>
      <xdr:row>8</xdr:row>
      <xdr:rowOff>17319</xdr:rowOff>
    </xdr:from>
    <xdr:ext cx="3299460" cy="783772"/>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19690773" y="1679864"/>
          <a:ext cx="3299460" cy="78377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記入日をご記入ください。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22</xdr:col>
      <xdr:colOff>84686</xdr:colOff>
      <xdr:row>3</xdr:row>
      <xdr:rowOff>28922</xdr:rowOff>
    </xdr:from>
    <xdr:ext cx="3299460" cy="783772"/>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17714595" y="548467"/>
          <a:ext cx="3299460" cy="783772"/>
        </a:xfrm>
        <a:prstGeom prst="wedgeRectCallout">
          <a:avLst>
            <a:gd name="adj1" fmla="val -96149"/>
            <a:gd name="adj2" fmla="val 10086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交付申請か実績報告かプルダウン選択してください。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24</xdr:col>
      <xdr:colOff>132829</xdr:colOff>
      <xdr:row>12</xdr:row>
      <xdr:rowOff>47971</xdr:rowOff>
    </xdr:from>
    <xdr:ext cx="3403369" cy="985232"/>
    <xdr:sp macro="" textlink="">
      <xdr:nvSpPr>
        <xdr:cNvPr id="5" name="吹き出し: 四角形 4">
          <a:extLst>
            <a:ext uri="{FF2B5EF4-FFF2-40B4-BE49-F238E27FC236}">
              <a16:creationId xmlns:a16="http://schemas.microsoft.com/office/drawing/2014/main" id="{00000000-0008-0000-0D00-000005000000}"/>
            </a:ext>
          </a:extLst>
        </xdr:cNvPr>
        <xdr:cNvSpPr/>
      </xdr:nvSpPr>
      <xdr:spPr>
        <a:xfrm>
          <a:off x="19563829" y="3407698"/>
          <a:ext cx="3403369" cy="985232"/>
        </a:xfrm>
        <a:prstGeom prst="wedgeRectCallout">
          <a:avLst>
            <a:gd name="adj1" fmla="val -62841"/>
            <a:gd name="adj2" fmla="val 142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申請する建物の住所を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16</xdr:col>
      <xdr:colOff>656186</xdr:colOff>
      <xdr:row>25</xdr:row>
      <xdr:rowOff>352078</xdr:rowOff>
    </xdr:from>
    <xdr:ext cx="3403369" cy="1089142"/>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12415231" y="8786033"/>
          <a:ext cx="3403369" cy="1089142"/>
        </a:xfrm>
        <a:prstGeom prst="wedgeRectCallout">
          <a:avLst>
            <a:gd name="adj1" fmla="val -56734"/>
            <a:gd name="adj2" fmla="val -1094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状況をプルダウンで選択してください。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24</xdr:col>
      <xdr:colOff>173182</xdr:colOff>
      <xdr:row>10</xdr:row>
      <xdr:rowOff>69272</xdr:rowOff>
    </xdr:from>
    <xdr:to>
      <xdr:col>30</xdr:col>
      <xdr:colOff>233181</xdr:colOff>
      <xdr:row>12</xdr:row>
      <xdr:rowOff>41869</xdr:rowOff>
    </xdr:to>
    <xdr:sp macro="" textlink="">
      <xdr:nvSpPr>
        <xdr:cNvPr id="7" name="吹き出し: 四角形 33">
          <a:extLst>
            <a:ext uri="{FF2B5EF4-FFF2-40B4-BE49-F238E27FC236}">
              <a16:creationId xmlns:a16="http://schemas.microsoft.com/office/drawing/2014/main" id="{00000000-0008-0000-0D00-000007000000}"/>
            </a:ext>
          </a:extLst>
        </xdr:cNvPr>
        <xdr:cNvSpPr/>
      </xdr:nvSpPr>
      <xdr:spPr>
        <a:xfrm>
          <a:off x="19604182" y="2459181"/>
          <a:ext cx="4216363" cy="942415"/>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手続代行者がいる場合は、該当欄に会社名を記入してください。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19</xdr:col>
      <xdr:colOff>540674</xdr:colOff>
      <xdr:row>23</xdr:row>
      <xdr:rowOff>102004</xdr:rowOff>
    </xdr:from>
    <xdr:ext cx="3403369" cy="1089142"/>
    <xdr:sp macro="" textlink="">
      <xdr:nvSpPr>
        <xdr:cNvPr id="8" name="吹き出し: 四角形 7">
          <a:extLst>
            <a:ext uri="{FF2B5EF4-FFF2-40B4-BE49-F238E27FC236}">
              <a16:creationId xmlns:a16="http://schemas.microsoft.com/office/drawing/2014/main" id="{00000000-0008-0000-0D00-000008000000}"/>
            </a:ext>
          </a:extLst>
        </xdr:cNvPr>
        <xdr:cNvSpPr/>
      </xdr:nvSpPr>
      <xdr:spPr>
        <a:xfrm>
          <a:off x="15105265" y="7739322"/>
          <a:ext cx="3403369" cy="1089142"/>
        </a:xfrm>
        <a:prstGeom prst="wedgeRectCallout">
          <a:avLst>
            <a:gd name="adj1" fmla="val -56734"/>
            <a:gd name="adj2" fmla="val -10949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期日のところは令和</a:t>
          </a:r>
          <a:r>
            <a:rPr kumimoji="1" lang="en-US" altLang="ja-JP" sz="1400">
              <a:solidFill>
                <a:srgbClr val="FF0000"/>
              </a:solidFill>
              <a:latin typeface="HGｺﾞｼｯｸM" panose="020B0609000000000000" pitchFamily="49" charset="-128"/>
              <a:ea typeface="HGｺﾞｼｯｸM" panose="020B0609000000000000" pitchFamily="49" charset="-128"/>
            </a:rPr>
            <a:t>6</a:t>
          </a:r>
          <a:r>
            <a:rPr kumimoji="1" lang="ja-JP" altLang="en-US" sz="1400">
              <a:solidFill>
                <a:srgbClr val="FF0000"/>
              </a:solidFill>
              <a:latin typeface="HGｺﾞｼｯｸM" panose="020B0609000000000000" pitchFamily="49" charset="-128"/>
              <a:ea typeface="HGｺﾞｼｯｸM" panose="020B0609000000000000" pitchFamily="49" charset="-128"/>
            </a:rPr>
            <a:t>年６月ならＲ６．６と記入してください。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327660</xdr:colOff>
          <xdr:row>8</xdr:row>
          <xdr:rowOff>68580</xdr:rowOff>
        </xdr:from>
        <xdr:to>
          <xdr:col>6</xdr:col>
          <xdr:colOff>731520</xdr:colOff>
          <xdr:row>9</xdr:row>
          <xdr:rowOff>83820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9</xdr:row>
          <xdr:rowOff>38100</xdr:rowOff>
        </xdr:from>
        <xdr:to>
          <xdr:col>6</xdr:col>
          <xdr:colOff>723900</xdr:colOff>
          <xdr:row>10</xdr:row>
          <xdr:rowOff>15240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10</xdr:row>
          <xdr:rowOff>68580</xdr:rowOff>
        </xdr:from>
        <xdr:to>
          <xdr:col>6</xdr:col>
          <xdr:colOff>731520</xdr:colOff>
          <xdr:row>11</xdr:row>
          <xdr:rowOff>83820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11</xdr:row>
          <xdr:rowOff>68580</xdr:rowOff>
        </xdr:from>
        <xdr:to>
          <xdr:col>6</xdr:col>
          <xdr:colOff>731520</xdr:colOff>
          <xdr:row>12</xdr:row>
          <xdr:rowOff>83820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12</xdr:row>
          <xdr:rowOff>68580</xdr:rowOff>
        </xdr:from>
        <xdr:to>
          <xdr:col>6</xdr:col>
          <xdr:colOff>731520</xdr:colOff>
          <xdr:row>13</xdr:row>
          <xdr:rowOff>45720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13</xdr:row>
          <xdr:rowOff>99060</xdr:rowOff>
        </xdr:from>
        <xdr:to>
          <xdr:col>6</xdr:col>
          <xdr:colOff>731520</xdr:colOff>
          <xdr:row>14</xdr:row>
          <xdr:rowOff>121920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17</xdr:row>
          <xdr:rowOff>68580</xdr:rowOff>
        </xdr:from>
        <xdr:to>
          <xdr:col>6</xdr:col>
          <xdr:colOff>731520</xdr:colOff>
          <xdr:row>18</xdr:row>
          <xdr:rowOff>83820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18</xdr:row>
          <xdr:rowOff>68580</xdr:rowOff>
        </xdr:from>
        <xdr:to>
          <xdr:col>6</xdr:col>
          <xdr:colOff>731520</xdr:colOff>
          <xdr:row>19</xdr:row>
          <xdr:rowOff>83820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19</xdr:row>
          <xdr:rowOff>68580</xdr:rowOff>
        </xdr:from>
        <xdr:to>
          <xdr:col>6</xdr:col>
          <xdr:colOff>731520</xdr:colOff>
          <xdr:row>20</xdr:row>
          <xdr:rowOff>45720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27</xdr:row>
          <xdr:rowOff>38100</xdr:rowOff>
        </xdr:from>
        <xdr:to>
          <xdr:col>6</xdr:col>
          <xdr:colOff>731520</xdr:colOff>
          <xdr:row>28</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16</xdr:row>
          <xdr:rowOff>68580</xdr:rowOff>
        </xdr:from>
        <xdr:to>
          <xdr:col>6</xdr:col>
          <xdr:colOff>731520</xdr:colOff>
          <xdr:row>17</xdr:row>
          <xdr:rowOff>83820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355600</xdr:colOff>
      <xdr:row>0</xdr:row>
      <xdr:rowOff>254000</xdr:rowOff>
    </xdr:from>
    <xdr:to>
      <xdr:col>11</xdr:col>
      <xdr:colOff>437200</xdr:colOff>
      <xdr:row>4</xdr:row>
      <xdr:rowOff>0</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2837160" y="429260"/>
          <a:ext cx="2763840" cy="911860"/>
        </a:xfrm>
        <a:prstGeom prst="wedgeRectCallout">
          <a:avLst>
            <a:gd name="adj1" fmla="val -58913"/>
            <a:gd name="adj2" fmla="val 254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・申請者名を記入して下さい。</a:t>
          </a:r>
          <a:endParaRPr kumimoji="1" lang="en-US" altLang="ja-JP" sz="12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リース事業者が申請する場合は会社名を記入してください。</a:t>
          </a:r>
          <a:endParaRPr lang="ja-JP" altLang="ja-JP" sz="1400">
            <a:solidFill>
              <a:srgbClr val="FF0000"/>
            </a:solidFill>
            <a:effectLst/>
          </a:endParaRPr>
        </a:p>
        <a:p>
          <a:pPr algn="l"/>
          <a:endParaRPr kumimoji="1" lang="en-US" altLang="ja-JP" sz="1200">
            <a:solidFill>
              <a:srgbClr val="FF0000"/>
            </a:solidFill>
          </a:endParaRPr>
        </a:p>
      </xdr:txBody>
    </xdr:sp>
    <xdr:clientData/>
  </xdr:twoCellAnchor>
  <xdr:twoCellAnchor>
    <xdr:from>
      <xdr:col>8</xdr:col>
      <xdr:colOff>133873</xdr:colOff>
      <xdr:row>4</xdr:row>
      <xdr:rowOff>306705</xdr:rowOff>
    </xdr:from>
    <xdr:to>
      <xdr:col>11</xdr:col>
      <xdr:colOff>591991</xdr:colOff>
      <xdr:row>7</xdr:row>
      <xdr:rowOff>283135</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9044791" y="1507976"/>
          <a:ext cx="2448282" cy="1159771"/>
        </a:xfrm>
        <a:prstGeom prst="wedgeRectCallout">
          <a:avLst>
            <a:gd name="adj1" fmla="val -60385"/>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・手続代行者がいる場合、当該欄に会社名を記入して下さい。</a:t>
          </a:r>
          <a:endParaRPr kumimoji="1" lang="en-US" altLang="ja-JP" sz="1200">
            <a:solidFill>
              <a:srgbClr val="FF0000"/>
            </a:solidFill>
          </a:endParaRPr>
        </a:p>
      </xdr:txBody>
    </xdr:sp>
    <xdr:clientData/>
  </xdr:twoCellAnchor>
  <xdr:twoCellAnchor>
    <xdr:from>
      <xdr:col>8</xdr:col>
      <xdr:colOff>268940</xdr:colOff>
      <xdr:row>8</xdr:row>
      <xdr:rowOff>74856</xdr:rowOff>
    </xdr:from>
    <xdr:to>
      <xdr:col>11</xdr:col>
      <xdr:colOff>472610</xdr:colOff>
      <xdr:row>9</xdr:row>
      <xdr:rowOff>229796</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9179858" y="2988385"/>
          <a:ext cx="2193834" cy="585246"/>
        </a:xfrm>
        <a:prstGeom prst="wedgeRectCallout">
          <a:avLst>
            <a:gd name="adj1" fmla="val -62666"/>
            <a:gd name="adj2" fmla="val -229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・該当欄にチェックを入れて下さい</a:t>
          </a:r>
          <a:endParaRPr kumimoji="1" lang="en-US" altLang="ja-JP" sz="12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327660</xdr:colOff>
          <xdr:row>21</xdr:row>
          <xdr:rowOff>38100</xdr:rowOff>
        </xdr:from>
        <xdr:to>
          <xdr:col>6</xdr:col>
          <xdr:colOff>731520</xdr:colOff>
          <xdr:row>22</xdr:row>
          <xdr:rowOff>76200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24</xdr:row>
          <xdr:rowOff>38100</xdr:rowOff>
        </xdr:from>
        <xdr:to>
          <xdr:col>6</xdr:col>
          <xdr:colOff>731520</xdr:colOff>
          <xdr:row>25</xdr:row>
          <xdr:rowOff>76200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25</xdr:row>
          <xdr:rowOff>7620</xdr:rowOff>
        </xdr:from>
        <xdr:to>
          <xdr:col>6</xdr:col>
          <xdr:colOff>723900</xdr:colOff>
          <xdr:row>26</xdr:row>
          <xdr:rowOff>53340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22</xdr:row>
          <xdr:rowOff>38100</xdr:rowOff>
        </xdr:from>
        <xdr:to>
          <xdr:col>6</xdr:col>
          <xdr:colOff>731520</xdr:colOff>
          <xdr:row>23</xdr:row>
          <xdr:rowOff>76200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15</xdr:row>
          <xdr:rowOff>68580</xdr:rowOff>
        </xdr:from>
        <xdr:to>
          <xdr:col>6</xdr:col>
          <xdr:colOff>731520</xdr:colOff>
          <xdr:row>16</xdr:row>
          <xdr:rowOff>83820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14</xdr:row>
          <xdr:rowOff>60960</xdr:rowOff>
        </xdr:from>
        <xdr:to>
          <xdr:col>6</xdr:col>
          <xdr:colOff>731520</xdr:colOff>
          <xdr:row>15</xdr:row>
          <xdr:rowOff>83820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20</xdr:row>
          <xdr:rowOff>38100</xdr:rowOff>
        </xdr:from>
        <xdr:to>
          <xdr:col>6</xdr:col>
          <xdr:colOff>731520</xdr:colOff>
          <xdr:row>21</xdr:row>
          <xdr:rowOff>76200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45720</xdr:rowOff>
        </xdr:to>
        <xdr:sp macro="" textlink="">
          <xdr:nvSpPr>
            <xdr:cNvPr id="7210" name="Check Box 34"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45720</xdr:rowOff>
        </xdr:from>
        <xdr:to>
          <xdr:col>5</xdr:col>
          <xdr:colOff>784860</xdr:colOff>
          <xdr:row>26</xdr:row>
          <xdr:rowOff>60960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45720</xdr:rowOff>
        </xdr:from>
        <xdr:to>
          <xdr:col>5</xdr:col>
          <xdr:colOff>784860</xdr:colOff>
          <xdr:row>26</xdr:row>
          <xdr:rowOff>60960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25</xdr:row>
          <xdr:rowOff>0</xdr:rowOff>
        </xdr:from>
        <xdr:to>
          <xdr:col>5</xdr:col>
          <xdr:colOff>784860</xdr:colOff>
          <xdr:row>26</xdr:row>
          <xdr:rowOff>22860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26</xdr:row>
          <xdr:rowOff>22860</xdr:rowOff>
        </xdr:from>
        <xdr:to>
          <xdr:col>6</xdr:col>
          <xdr:colOff>754380</xdr:colOff>
          <xdr:row>27</xdr:row>
          <xdr:rowOff>7620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45720</xdr:rowOff>
        </xdr:to>
        <xdr:sp macro="" textlink="">
          <xdr:nvSpPr>
            <xdr:cNvPr id="7235" name="Check Box 34"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26</xdr:row>
          <xdr:rowOff>45720</xdr:rowOff>
        </xdr:from>
        <xdr:to>
          <xdr:col>6</xdr:col>
          <xdr:colOff>784860</xdr:colOff>
          <xdr:row>27</xdr:row>
          <xdr:rowOff>60960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26</xdr:row>
          <xdr:rowOff>45720</xdr:rowOff>
        </xdr:from>
        <xdr:to>
          <xdr:col>6</xdr:col>
          <xdr:colOff>784860</xdr:colOff>
          <xdr:row>27</xdr:row>
          <xdr:rowOff>60960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26</xdr:row>
          <xdr:rowOff>0</xdr:rowOff>
        </xdr:from>
        <xdr:to>
          <xdr:col>5</xdr:col>
          <xdr:colOff>784860</xdr:colOff>
          <xdr:row>27</xdr:row>
          <xdr:rowOff>22860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1058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23</xdr:row>
          <xdr:rowOff>38100</xdr:rowOff>
        </xdr:from>
        <xdr:to>
          <xdr:col>6</xdr:col>
          <xdr:colOff>731520</xdr:colOff>
          <xdr:row>24</xdr:row>
          <xdr:rowOff>76200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234409</xdr:colOff>
      <xdr:row>4</xdr:row>
      <xdr:rowOff>302558</xdr:rowOff>
    </xdr:from>
    <xdr:to>
      <xdr:col>35</xdr:col>
      <xdr:colOff>228980</xdr:colOff>
      <xdr:row>7</xdr:row>
      <xdr:rowOff>5016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458580" y="1195187"/>
          <a:ext cx="5361229" cy="616858"/>
          <a:chOff x="12575063" y="888938"/>
          <a:chExt cx="4191000" cy="1007132"/>
        </a:xfrm>
      </xdr:grpSpPr>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12575063" y="888938"/>
            <a:ext cx="4191000" cy="1007132"/>
          </a:xfrm>
          <a:prstGeom prst="wedgeRectCallout">
            <a:avLst>
              <a:gd name="adj1" fmla="val -49364"/>
              <a:gd name="adj2" fmla="val -1858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黄色セルのみ記入してください。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緑セルは自動算出されます。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2700958" y="1372642"/>
            <a:ext cx="193407" cy="257375"/>
          </a:xfrm>
          <a:prstGeom prst="rect">
            <a:avLst/>
          </a:prstGeom>
          <a:solidFill>
            <a:srgbClr val="CCFF99"/>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2694331" y="1041338"/>
            <a:ext cx="193407" cy="257375"/>
          </a:xfrm>
          <a:prstGeom prst="rect">
            <a:avLst/>
          </a:prstGeom>
          <a:solidFill>
            <a:srgbClr val="FFFF99"/>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278611</xdr:colOff>
      <xdr:row>31</xdr:row>
      <xdr:rowOff>59555</xdr:rowOff>
    </xdr:from>
    <xdr:to>
      <xdr:col>32</xdr:col>
      <xdr:colOff>506280</xdr:colOff>
      <xdr:row>36</xdr:row>
      <xdr:rowOff>38445</xdr:rowOff>
    </xdr:to>
    <xdr:sp macro="" textlink="">
      <xdr:nvSpPr>
        <xdr:cNvPr id="6" name="線吹き出し 2 (枠付き) 11">
          <a:extLst>
            <a:ext uri="{FF2B5EF4-FFF2-40B4-BE49-F238E27FC236}">
              <a16:creationId xmlns:a16="http://schemas.microsoft.com/office/drawing/2014/main" id="{00000000-0008-0000-0200-000006000000}"/>
            </a:ext>
          </a:extLst>
        </xdr:cNvPr>
        <xdr:cNvSpPr/>
      </xdr:nvSpPr>
      <xdr:spPr>
        <a:xfrm>
          <a:off x="19328611" y="8867379"/>
          <a:ext cx="3835963" cy="1614948"/>
        </a:xfrm>
        <a:prstGeom prst="borderCallout2">
          <a:avLst>
            <a:gd name="adj1" fmla="val 2823"/>
            <a:gd name="adj2" fmla="val 645"/>
            <a:gd name="adj3" fmla="val 1107"/>
            <a:gd name="adj4" fmla="val 254"/>
            <a:gd name="adj5" fmla="val 1916"/>
            <a:gd name="adj6" fmla="val -683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併給する他の補助金等がある場合、本事業と補助対象経費が重複する交付申請予定額を記入してください。助成対象設備ごとにそれぞれ記入してください。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全額の補助金交付予定額では</a:t>
          </a:r>
          <a:r>
            <a:rPr kumimoji="1" lang="ja-JP" altLang="en-US"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く、窓・ドア</a:t>
          </a:r>
          <a:r>
            <a:rPr kumimoji="1" lang="ja-JP" altLang="en-US"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・断熱材・浴槽</a:t>
          </a:r>
          <a:r>
            <a:rPr kumimoji="1"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に係る金額のみを記入してください。</a:t>
          </a:r>
          <a:endParaRPr kumimoji="0"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21497</xdr:colOff>
      <xdr:row>2</xdr:row>
      <xdr:rowOff>85452</xdr:rowOff>
    </xdr:from>
    <xdr:to>
      <xdr:col>35</xdr:col>
      <xdr:colOff>320040</xdr:colOff>
      <xdr:row>4</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9654203" y="455246"/>
          <a:ext cx="5374808" cy="441225"/>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参考様式</a:t>
          </a: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2</a:t>
          </a:r>
          <a:r>
            <a:rPr kumimoji="1" lang="ja-JP" altLang="en-US"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の費用明細書を記入後に作成してください。</a:t>
          </a:r>
          <a:endPar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27</xdr:col>
      <xdr:colOff>133555</xdr:colOff>
      <xdr:row>8</xdr:row>
      <xdr:rowOff>84956</xdr:rowOff>
    </xdr:from>
    <xdr:to>
      <xdr:col>31</xdr:col>
      <xdr:colOff>365533</xdr:colOff>
      <xdr:row>13</xdr:row>
      <xdr:rowOff>5603</xdr:rowOff>
    </xdr:to>
    <xdr:sp macro="" textlink="">
      <xdr:nvSpPr>
        <xdr:cNvPr id="8" name="線吹き出し 2 (枠付き) 3">
          <a:extLst>
            <a:ext uri="{FF2B5EF4-FFF2-40B4-BE49-F238E27FC236}">
              <a16:creationId xmlns:a16="http://schemas.microsoft.com/office/drawing/2014/main" id="{00000000-0008-0000-0200-000008000000}"/>
            </a:ext>
          </a:extLst>
        </xdr:cNvPr>
        <xdr:cNvSpPr/>
      </xdr:nvSpPr>
      <xdr:spPr>
        <a:xfrm>
          <a:off x="19474908" y="2180456"/>
          <a:ext cx="2865360" cy="1377412"/>
        </a:xfrm>
        <a:prstGeom prst="borderCallout2">
          <a:avLst>
            <a:gd name="adj1" fmla="val -14632"/>
            <a:gd name="adj2" fmla="val -13363"/>
            <a:gd name="adj3" fmla="val -685"/>
            <a:gd name="adj4" fmla="val -819"/>
            <a:gd name="adj5" fmla="val 322"/>
            <a:gd name="adj6" fmla="val -504"/>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費用明細書に記載した助成対象経費の材料費・工事費の合計を税抜で記入してください。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改修工法ごとの費用明細書が複数枚にわたる場合は、それぞれの合計を記入してください。</a:t>
          </a:r>
        </a:p>
      </xdr:txBody>
    </xdr:sp>
    <xdr:clientData/>
  </xdr:twoCellAnchor>
  <xdr:twoCellAnchor>
    <xdr:from>
      <xdr:col>27</xdr:col>
      <xdr:colOff>59943</xdr:colOff>
      <xdr:row>13</xdr:row>
      <xdr:rowOff>114223</xdr:rowOff>
    </xdr:from>
    <xdr:to>
      <xdr:col>30</xdr:col>
      <xdr:colOff>450244</xdr:colOff>
      <xdr:row>17</xdr:row>
      <xdr:rowOff>134471</xdr:rowOff>
    </xdr:to>
    <xdr:sp macro="" textlink="">
      <xdr:nvSpPr>
        <xdr:cNvPr id="9" name="線吹き出し 2 (枠付き) 10">
          <a:extLst>
            <a:ext uri="{FF2B5EF4-FFF2-40B4-BE49-F238E27FC236}">
              <a16:creationId xmlns:a16="http://schemas.microsoft.com/office/drawing/2014/main" id="{00000000-0008-0000-0200-000009000000}"/>
            </a:ext>
          </a:extLst>
        </xdr:cNvPr>
        <xdr:cNvSpPr/>
      </xdr:nvSpPr>
      <xdr:spPr>
        <a:xfrm>
          <a:off x="19401296" y="3666488"/>
          <a:ext cx="2340124" cy="1185659"/>
        </a:xfrm>
        <a:prstGeom prst="borderCallout2">
          <a:avLst>
            <a:gd name="adj1" fmla="val 40967"/>
            <a:gd name="adj2" fmla="val -14549"/>
            <a:gd name="adj3" fmla="val 11245"/>
            <a:gd name="adj4" fmla="val -4566"/>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高断熱ドアを設置する場合に</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助成対象経費の材料費・工事費の合計を税抜で記入してください。</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27</xdr:col>
      <xdr:colOff>62511</xdr:colOff>
      <xdr:row>37</xdr:row>
      <xdr:rowOff>164848</xdr:rowOff>
    </xdr:from>
    <xdr:to>
      <xdr:col>32</xdr:col>
      <xdr:colOff>186795</xdr:colOff>
      <xdr:row>40</xdr:row>
      <xdr:rowOff>42112</xdr:rowOff>
    </xdr:to>
    <xdr:sp macro="" textlink="">
      <xdr:nvSpPr>
        <xdr:cNvPr id="10" name="線吹き出し 2 (枠付き) 12">
          <a:extLst>
            <a:ext uri="{FF2B5EF4-FFF2-40B4-BE49-F238E27FC236}">
              <a16:creationId xmlns:a16="http://schemas.microsoft.com/office/drawing/2014/main" id="{00000000-0008-0000-0200-00000A000000}"/>
            </a:ext>
          </a:extLst>
        </xdr:cNvPr>
        <xdr:cNvSpPr/>
      </xdr:nvSpPr>
      <xdr:spPr>
        <a:xfrm>
          <a:off x="19403864" y="10709583"/>
          <a:ext cx="3441225" cy="762529"/>
        </a:xfrm>
        <a:prstGeom prst="borderCallout2">
          <a:avLst>
            <a:gd name="adj1" fmla="val 2823"/>
            <a:gd name="adj2" fmla="val 645"/>
            <a:gd name="adj3" fmla="val 43667"/>
            <a:gd name="adj4" fmla="val 114"/>
            <a:gd name="adj5" fmla="val 53929"/>
            <a:gd name="adj6" fmla="val -2332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費用明細書「助成金上限額」の合計を記入してください。</a:t>
          </a:r>
        </a:p>
      </xdr:txBody>
    </xdr:sp>
    <xdr:clientData/>
  </xdr:twoCellAnchor>
  <xdr:twoCellAnchor>
    <xdr:from>
      <xdr:col>27</xdr:col>
      <xdr:colOff>35005</xdr:colOff>
      <xdr:row>17</xdr:row>
      <xdr:rowOff>116842</xdr:rowOff>
    </xdr:from>
    <xdr:to>
      <xdr:col>30</xdr:col>
      <xdr:colOff>532309</xdr:colOff>
      <xdr:row>23</xdr:row>
      <xdr:rowOff>244390</xdr:rowOff>
    </xdr:to>
    <xdr:sp macro="" textlink="">
      <xdr:nvSpPr>
        <xdr:cNvPr id="11" name="線吹き出し 2 (枠付き) 10">
          <a:extLst>
            <a:ext uri="{FF2B5EF4-FFF2-40B4-BE49-F238E27FC236}">
              <a16:creationId xmlns:a16="http://schemas.microsoft.com/office/drawing/2014/main" id="{00000000-0008-0000-0200-00000B000000}"/>
            </a:ext>
          </a:extLst>
        </xdr:cNvPr>
        <xdr:cNvSpPr/>
      </xdr:nvSpPr>
      <xdr:spPr>
        <a:xfrm>
          <a:off x="19376358" y="4834518"/>
          <a:ext cx="2447127" cy="1685166"/>
        </a:xfrm>
        <a:prstGeom prst="borderCallout2">
          <a:avLst>
            <a:gd name="adj1" fmla="val 2690"/>
            <a:gd name="adj2" fmla="val -13142"/>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断熱材を設置する場合に</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助成対象経費の材料費・工事費の合計を税抜で記入してください。</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28</xdr:col>
      <xdr:colOff>35005</xdr:colOff>
      <xdr:row>45</xdr:row>
      <xdr:rowOff>375295</xdr:rowOff>
    </xdr:from>
    <xdr:to>
      <xdr:col>31</xdr:col>
      <xdr:colOff>124268</xdr:colOff>
      <xdr:row>48</xdr:row>
      <xdr:rowOff>124586</xdr:rowOff>
    </xdr:to>
    <xdr:sp macro="" textlink="">
      <xdr:nvSpPr>
        <xdr:cNvPr id="13" name="線吹き出し 2 (枠付き) 12">
          <a:extLst>
            <a:ext uri="{FF2B5EF4-FFF2-40B4-BE49-F238E27FC236}">
              <a16:creationId xmlns:a16="http://schemas.microsoft.com/office/drawing/2014/main" id="{00000000-0008-0000-0200-00000D000000}"/>
            </a:ext>
          </a:extLst>
        </xdr:cNvPr>
        <xdr:cNvSpPr/>
      </xdr:nvSpPr>
      <xdr:spPr>
        <a:xfrm>
          <a:off x="26133505" y="20034895"/>
          <a:ext cx="2428603" cy="1082791"/>
        </a:xfrm>
        <a:prstGeom prst="borderCallout2">
          <a:avLst>
            <a:gd name="adj1" fmla="val 2823"/>
            <a:gd name="adj2" fmla="val 645"/>
            <a:gd name="adj3" fmla="val 43667"/>
            <a:gd name="adj4" fmla="val 114"/>
            <a:gd name="adj5" fmla="val 45939"/>
            <a:gd name="adj6" fmla="val -32461"/>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助成金申請金額を</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助成金交付申請兼実績報告書 「助成金申請金額」に転記</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または入力してください。</a:t>
          </a:r>
        </a:p>
      </xdr:txBody>
    </xdr:sp>
    <xdr:clientData/>
  </xdr:twoCellAnchor>
  <xdr:twoCellAnchor>
    <xdr:from>
      <xdr:col>27</xdr:col>
      <xdr:colOff>35005</xdr:colOff>
      <xdr:row>42</xdr:row>
      <xdr:rowOff>388947</xdr:rowOff>
    </xdr:from>
    <xdr:to>
      <xdr:col>32</xdr:col>
      <xdr:colOff>66908</xdr:colOff>
      <xdr:row>45</xdr:row>
      <xdr:rowOff>381134</xdr:rowOff>
    </xdr:to>
    <xdr:sp macro="" textlink="">
      <xdr:nvSpPr>
        <xdr:cNvPr id="14" name="線吹き出し 2 (枠付き) 11">
          <a:extLst>
            <a:ext uri="{FF2B5EF4-FFF2-40B4-BE49-F238E27FC236}">
              <a16:creationId xmlns:a16="http://schemas.microsoft.com/office/drawing/2014/main" id="{00000000-0008-0000-0200-00000E000000}"/>
            </a:ext>
          </a:extLst>
        </xdr:cNvPr>
        <xdr:cNvSpPr/>
      </xdr:nvSpPr>
      <xdr:spPr>
        <a:xfrm>
          <a:off x="19376358" y="12480094"/>
          <a:ext cx="3348844" cy="1146393"/>
        </a:xfrm>
        <a:prstGeom prst="borderCallout2">
          <a:avLst>
            <a:gd name="adj1" fmla="val 2823"/>
            <a:gd name="adj2" fmla="val 645"/>
            <a:gd name="adj3" fmla="val 1107"/>
            <a:gd name="adj4" fmla="val 254"/>
            <a:gd name="adj5" fmla="val -14860"/>
            <a:gd name="adj6" fmla="val -24090"/>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助成金上限額と仮算定助成金交付予定額</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で比較し、一番小さい額が助成金申請金額として表出されます。</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xdr:txBody>
    </xdr:sp>
    <xdr:clientData/>
  </xdr:twoCellAnchor>
  <xdr:twoCellAnchor>
    <xdr:from>
      <xdr:col>14</xdr:col>
      <xdr:colOff>251012</xdr:colOff>
      <xdr:row>44</xdr:row>
      <xdr:rowOff>149679</xdr:rowOff>
    </xdr:from>
    <xdr:to>
      <xdr:col>20</xdr:col>
      <xdr:colOff>906079</xdr:colOff>
      <xdr:row>47</xdr:row>
      <xdr:rowOff>367553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51012" y="13040926"/>
          <a:ext cx="4348526" cy="14550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注意事項</a:t>
          </a:r>
          <a:r>
            <a:rPr kumimoji="1" lang="en-US" altLang="ja-JP" sz="1400" b="1">
              <a:solidFill>
                <a:srgbClr val="FF0000"/>
              </a:solidFill>
            </a:rPr>
            <a:t>※】</a:t>
          </a:r>
        </a:p>
        <a:p>
          <a:pPr algn="l"/>
          <a:r>
            <a:rPr kumimoji="1" lang="ja-JP" altLang="en-US" sz="1100" b="1">
              <a:solidFill>
                <a:sysClr val="windowText" lastClr="000000"/>
              </a:solidFill>
            </a:rPr>
            <a:t>交付申請書の「助成金申請金額」欄には、高断熱窓・高断熱ドア・断熱材・省エネ診断等・現況図面作成の</a:t>
          </a:r>
          <a:r>
            <a:rPr kumimoji="1" lang="ja-JP" altLang="en-US" sz="1100" b="1" u="sng">
              <a:solidFill>
                <a:srgbClr val="FF0000"/>
              </a:solidFill>
            </a:rPr>
            <a:t>助成金申請金額</a:t>
          </a:r>
          <a:r>
            <a:rPr kumimoji="1" lang="ja-JP" altLang="en-US" sz="1100" b="1">
              <a:solidFill>
                <a:sysClr val="windowText" lastClr="000000"/>
              </a:solidFill>
            </a:rPr>
            <a:t>を転記してください。</a:t>
          </a:r>
        </a:p>
        <a:p>
          <a:pPr algn="l"/>
          <a:r>
            <a:rPr kumimoji="1" lang="en-US" altLang="ja-JP" sz="1100" b="1">
              <a:solidFill>
                <a:sysClr val="windowText" lastClr="000000"/>
              </a:solidFill>
            </a:rPr>
            <a:t>※</a:t>
          </a:r>
          <a:r>
            <a:rPr kumimoji="1" lang="ja-JP" altLang="en-US" sz="1100" b="1">
              <a:solidFill>
                <a:sysClr val="windowText" lastClr="000000"/>
              </a:solidFill>
            </a:rPr>
            <a:t>助成対象経費ではありませんのでご注意ください</a:t>
          </a:r>
          <a:r>
            <a:rPr kumimoji="1" lang="ja-JP" altLang="en-US" sz="1400" b="1">
              <a:solidFill>
                <a:sysClr val="windowText" lastClr="000000"/>
              </a:solidFill>
            </a:rPr>
            <a:t>。</a:t>
          </a:r>
        </a:p>
      </xdr:txBody>
    </xdr:sp>
    <xdr:clientData/>
  </xdr:twoCellAnchor>
  <xdr:twoCellAnchor>
    <xdr:from>
      <xdr:col>0</xdr:col>
      <xdr:colOff>251012</xdr:colOff>
      <xdr:row>44</xdr:row>
      <xdr:rowOff>149679</xdr:rowOff>
    </xdr:from>
    <xdr:to>
      <xdr:col>6</xdr:col>
      <xdr:colOff>906079</xdr:colOff>
      <xdr:row>47</xdr:row>
      <xdr:rowOff>367553</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133467" y="13070061"/>
          <a:ext cx="4366119" cy="144671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注意事項</a:t>
          </a:r>
          <a:r>
            <a:rPr kumimoji="1" lang="en-US" altLang="ja-JP" sz="1400" b="1">
              <a:solidFill>
                <a:srgbClr val="FF0000"/>
              </a:solidFill>
            </a:rPr>
            <a:t>※】</a:t>
          </a:r>
        </a:p>
        <a:p>
          <a:pPr algn="l"/>
          <a:r>
            <a:rPr kumimoji="1" lang="ja-JP" altLang="en-US" sz="1100" b="1">
              <a:solidFill>
                <a:sysClr val="windowText" lastClr="000000"/>
              </a:solidFill>
            </a:rPr>
            <a:t>交付申請書の「助成金申請金額」欄には、高断熱窓・高断熱ドア・断熱材・省エネ診断等・現況図面作成の</a:t>
          </a:r>
          <a:r>
            <a:rPr kumimoji="1" lang="ja-JP" altLang="en-US" sz="1100" b="1" u="sng">
              <a:solidFill>
                <a:srgbClr val="FF0000"/>
              </a:solidFill>
            </a:rPr>
            <a:t>助成金申請金額</a:t>
          </a:r>
          <a:r>
            <a:rPr kumimoji="1" lang="ja-JP" altLang="en-US" sz="1100" b="1">
              <a:solidFill>
                <a:sysClr val="windowText" lastClr="000000"/>
              </a:solidFill>
            </a:rPr>
            <a:t>を転記してください。</a:t>
          </a:r>
        </a:p>
        <a:p>
          <a:pPr algn="l"/>
          <a:r>
            <a:rPr kumimoji="1" lang="en-US" altLang="ja-JP" sz="1100" b="1">
              <a:solidFill>
                <a:sysClr val="windowText" lastClr="000000"/>
              </a:solidFill>
            </a:rPr>
            <a:t>※</a:t>
          </a:r>
          <a:r>
            <a:rPr kumimoji="1" lang="ja-JP" altLang="en-US" sz="1100" b="1">
              <a:solidFill>
                <a:sysClr val="windowText" lastClr="000000"/>
              </a:solidFill>
            </a:rPr>
            <a:t>助成対象経費ではありませんのでご注意ください</a:t>
          </a:r>
          <a:r>
            <a:rPr kumimoji="1" lang="ja-JP" altLang="en-US" sz="1400" b="1">
              <a:solidFill>
                <a:sysClr val="windowText" lastClr="000000"/>
              </a:solidFill>
            </a:rPr>
            <a:t>。</a:t>
          </a:r>
        </a:p>
      </xdr:txBody>
    </xdr:sp>
    <xdr:clientData/>
  </xdr:twoCellAnchor>
  <xdr:twoCellAnchor>
    <xdr:from>
      <xdr:col>14</xdr:col>
      <xdr:colOff>201707</xdr:colOff>
      <xdr:row>1</xdr:row>
      <xdr:rowOff>67236</xdr:rowOff>
    </xdr:from>
    <xdr:to>
      <xdr:col>18</xdr:col>
      <xdr:colOff>554004</xdr:colOff>
      <xdr:row>4</xdr:row>
      <xdr:rowOff>32305</xdr:rowOff>
    </xdr:to>
    <xdr:sp macro="" textlink="">
      <xdr:nvSpPr>
        <xdr:cNvPr id="20" name="四角形: 角を丸くする 11">
          <a:extLst>
            <a:ext uri="{FF2B5EF4-FFF2-40B4-BE49-F238E27FC236}">
              <a16:creationId xmlns:a16="http://schemas.microsoft.com/office/drawing/2014/main" id="{00000000-0008-0000-0200-000014000000}"/>
            </a:ext>
          </a:extLst>
        </xdr:cNvPr>
        <xdr:cNvSpPr/>
      </xdr:nvSpPr>
      <xdr:spPr>
        <a:xfrm>
          <a:off x="10018060" y="313765"/>
          <a:ext cx="2391768" cy="615011"/>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23</xdr:col>
      <xdr:colOff>66675</xdr:colOff>
      <xdr:row>4</xdr:row>
      <xdr:rowOff>168467</xdr:rowOff>
    </xdr:from>
    <xdr:ext cx="5486400" cy="425822"/>
    <xdr:sp macro="" textlink="">
      <xdr:nvSpPr>
        <xdr:cNvPr id="4" name="吹き出し: 四角形 2">
          <a:extLst>
            <a:ext uri="{FF2B5EF4-FFF2-40B4-BE49-F238E27FC236}">
              <a16:creationId xmlns:a16="http://schemas.microsoft.com/office/drawing/2014/main" id="{00000000-0008-0000-0300-000004000000}"/>
            </a:ext>
          </a:extLst>
        </xdr:cNvPr>
        <xdr:cNvSpPr/>
      </xdr:nvSpPr>
      <xdr:spPr>
        <a:xfrm>
          <a:off x="16983075" y="1184467"/>
          <a:ext cx="5486400" cy="425822"/>
        </a:xfrm>
        <a:prstGeom prst="wedgeRectCallout">
          <a:avLst>
            <a:gd name="adj1" fmla="val -49652"/>
            <a:gd name="adj2" fmla="val -69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緑セルは自動算出されます。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13</xdr:col>
      <xdr:colOff>330200</xdr:colOff>
      <xdr:row>2</xdr:row>
      <xdr:rowOff>266700</xdr:rowOff>
    </xdr:from>
    <xdr:to>
      <xdr:col>17</xdr:col>
      <xdr:colOff>81003</xdr:colOff>
      <xdr:row>5</xdr:row>
      <xdr:rowOff>33986</xdr:rowOff>
    </xdr:to>
    <xdr:sp macro="" textlink="">
      <xdr:nvSpPr>
        <xdr:cNvPr id="3" name="四角形: 角を丸くする 11">
          <a:extLst>
            <a:ext uri="{FF2B5EF4-FFF2-40B4-BE49-F238E27FC236}">
              <a16:creationId xmlns:a16="http://schemas.microsoft.com/office/drawing/2014/main" id="{00000000-0008-0000-0300-000003000000}"/>
            </a:ext>
          </a:extLst>
        </xdr:cNvPr>
        <xdr:cNvSpPr/>
      </xdr:nvSpPr>
      <xdr:spPr>
        <a:xfrm>
          <a:off x="9029700" y="736600"/>
          <a:ext cx="2379703" cy="618186"/>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23</xdr:col>
      <xdr:colOff>228600</xdr:colOff>
      <xdr:row>10</xdr:row>
      <xdr:rowOff>200025</xdr:rowOff>
    </xdr:from>
    <xdr:to>
      <xdr:col>27</xdr:col>
      <xdr:colOff>10632</xdr:colOff>
      <xdr:row>16</xdr:row>
      <xdr:rowOff>113541</xdr:rowOff>
    </xdr:to>
    <xdr:sp macro="" textlink="">
      <xdr:nvSpPr>
        <xdr:cNvPr id="19" name="線吹き出し 2 (枠付き) 10">
          <a:extLst>
            <a:ext uri="{FF2B5EF4-FFF2-40B4-BE49-F238E27FC236}">
              <a16:creationId xmlns:a16="http://schemas.microsoft.com/office/drawing/2014/main" id="{00000000-0008-0000-0300-000013000000}"/>
            </a:ext>
          </a:extLst>
        </xdr:cNvPr>
        <xdr:cNvSpPr/>
      </xdr:nvSpPr>
      <xdr:spPr>
        <a:xfrm>
          <a:off x="17192625" y="2914650"/>
          <a:ext cx="2449032" cy="1685166"/>
        </a:xfrm>
        <a:prstGeom prst="borderCallout2">
          <a:avLst>
            <a:gd name="adj1" fmla="val 2690"/>
            <a:gd name="adj2" fmla="val -13142"/>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省エネ診断用</a:t>
          </a:r>
          <a:r>
            <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の為、省エネ診断に関わる費目を入力ください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60</xdr:col>
      <xdr:colOff>472293</xdr:colOff>
      <xdr:row>11</xdr:row>
      <xdr:rowOff>215736</xdr:rowOff>
    </xdr:from>
    <xdr:ext cx="3299460" cy="783772"/>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43456020" y="3021281"/>
          <a:ext cx="3299460" cy="78377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住戸タイプの枠が足りない場合は、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シートをコピーしてください。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41</xdr:col>
      <xdr:colOff>345477</xdr:colOff>
      <xdr:row>4</xdr:row>
      <xdr:rowOff>186690</xdr:rowOff>
    </xdr:from>
    <xdr:to>
      <xdr:col>44</xdr:col>
      <xdr:colOff>668978</xdr:colOff>
      <xdr:row>6</xdr:row>
      <xdr:rowOff>154978</xdr:rowOff>
    </xdr:to>
    <xdr:sp macro="" textlink="">
      <xdr:nvSpPr>
        <xdr:cNvPr id="11" name="線吹き出し 2 (枠付き) 10">
          <a:extLst>
            <a:ext uri="{FF2B5EF4-FFF2-40B4-BE49-F238E27FC236}">
              <a16:creationId xmlns:a16="http://schemas.microsoft.com/office/drawing/2014/main" id="{00000000-0008-0000-0400-00000B000000}"/>
            </a:ext>
          </a:extLst>
        </xdr:cNvPr>
        <xdr:cNvSpPr/>
      </xdr:nvSpPr>
      <xdr:spPr>
        <a:xfrm>
          <a:off x="30063477" y="1094366"/>
          <a:ext cx="2374177" cy="573406"/>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住戸タイプを記入してください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45</xdr:col>
      <xdr:colOff>614420</xdr:colOff>
      <xdr:row>3</xdr:row>
      <xdr:rowOff>104662</xdr:rowOff>
    </xdr:from>
    <xdr:to>
      <xdr:col>49</xdr:col>
      <xdr:colOff>278677</xdr:colOff>
      <xdr:row>6</xdr:row>
      <xdr:rowOff>110154</xdr:rowOff>
    </xdr:to>
    <xdr:sp macro="" textlink="">
      <xdr:nvSpPr>
        <xdr:cNvPr id="12" name="線吹き出し 2 (枠付き) 10">
          <a:extLst>
            <a:ext uri="{FF2B5EF4-FFF2-40B4-BE49-F238E27FC236}">
              <a16:creationId xmlns:a16="http://schemas.microsoft.com/office/drawing/2014/main" id="{00000000-0008-0000-0400-00000C000000}"/>
            </a:ext>
          </a:extLst>
        </xdr:cNvPr>
        <xdr:cNvSpPr/>
      </xdr:nvSpPr>
      <xdr:spPr>
        <a:xfrm>
          <a:off x="33066655" y="765809"/>
          <a:ext cx="2398493" cy="857139"/>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住戸タイプ別の住戸数を記入してください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50</xdr:col>
      <xdr:colOff>0</xdr:colOff>
      <xdr:row>4</xdr:row>
      <xdr:rowOff>0</xdr:rowOff>
    </xdr:from>
    <xdr:to>
      <xdr:col>53</xdr:col>
      <xdr:colOff>349721</xdr:colOff>
      <xdr:row>6</xdr:row>
      <xdr:rowOff>252021</xdr:rowOff>
    </xdr:to>
    <xdr:sp macro="" textlink="">
      <xdr:nvSpPr>
        <xdr:cNvPr id="13" name="線吹き出し 2 (枠付き) 10">
          <a:extLst>
            <a:ext uri="{FF2B5EF4-FFF2-40B4-BE49-F238E27FC236}">
              <a16:creationId xmlns:a16="http://schemas.microsoft.com/office/drawing/2014/main" id="{00000000-0008-0000-0400-00000D000000}"/>
            </a:ext>
          </a:extLst>
        </xdr:cNvPr>
        <xdr:cNvSpPr/>
      </xdr:nvSpPr>
      <xdr:spPr>
        <a:xfrm>
          <a:off x="35870029" y="907676"/>
          <a:ext cx="2400398" cy="857139"/>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ドア・断熱材・現況図面作成を改修する住戸数を記入してください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52</xdr:col>
      <xdr:colOff>672352</xdr:colOff>
      <xdr:row>7</xdr:row>
      <xdr:rowOff>257735</xdr:rowOff>
    </xdr:from>
    <xdr:to>
      <xdr:col>56</xdr:col>
      <xdr:colOff>197896</xdr:colOff>
      <xdr:row>14</xdr:row>
      <xdr:rowOff>194308</xdr:rowOff>
    </xdr:to>
    <xdr:sp macro="" textlink="">
      <xdr:nvSpPr>
        <xdr:cNvPr id="14" name="線吹き出し 2 (枠付き) 10">
          <a:extLst>
            <a:ext uri="{FF2B5EF4-FFF2-40B4-BE49-F238E27FC236}">
              <a16:creationId xmlns:a16="http://schemas.microsoft.com/office/drawing/2014/main" id="{00000000-0008-0000-0400-00000E000000}"/>
            </a:ext>
          </a:extLst>
        </xdr:cNvPr>
        <xdr:cNvSpPr/>
      </xdr:nvSpPr>
      <xdr:spPr>
        <a:xfrm>
          <a:off x="37909499" y="2039470"/>
          <a:ext cx="2259779" cy="1819162"/>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受個タイプ別に各改修の項目ごとに助成対象経費を記入してください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35</xdr:col>
      <xdr:colOff>1646640</xdr:colOff>
      <xdr:row>44</xdr:row>
      <xdr:rowOff>77480</xdr:rowOff>
    </xdr:from>
    <xdr:to>
      <xdr:col>39</xdr:col>
      <xdr:colOff>102470</xdr:colOff>
      <xdr:row>48</xdr:row>
      <xdr:rowOff>127152</xdr:rowOff>
    </xdr:to>
    <xdr:sp macro="" textlink="">
      <xdr:nvSpPr>
        <xdr:cNvPr id="15" name="線吹き出し 2 (枠付き) 10">
          <a:extLst>
            <a:ext uri="{FF2B5EF4-FFF2-40B4-BE49-F238E27FC236}">
              <a16:creationId xmlns:a16="http://schemas.microsoft.com/office/drawing/2014/main" id="{00000000-0008-0000-0400-00000F000000}"/>
            </a:ext>
          </a:extLst>
        </xdr:cNvPr>
        <xdr:cNvSpPr/>
      </xdr:nvSpPr>
      <xdr:spPr>
        <a:xfrm>
          <a:off x="24192875" y="11507480"/>
          <a:ext cx="2436160" cy="973037"/>
        </a:xfrm>
        <a:prstGeom prst="borderCallout2">
          <a:avLst>
            <a:gd name="adj1" fmla="val 92091"/>
            <a:gd name="adj2" fmla="val -89880"/>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該当する改修方法をプルダウンより選択してください。</a:t>
          </a:r>
        </a:p>
      </xdr:txBody>
    </xdr:sp>
    <xdr:clientData/>
  </xdr:twoCellAnchor>
  <xdr:twoCellAnchor>
    <xdr:from>
      <xdr:col>42</xdr:col>
      <xdr:colOff>340400</xdr:colOff>
      <xdr:row>50</xdr:row>
      <xdr:rowOff>131269</xdr:rowOff>
    </xdr:from>
    <xdr:to>
      <xdr:col>47</xdr:col>
      <xdr:colOff>293224</xdr:colOff>
      <xdr:row>54</xdr:row>
      <xdr:rowOff>56044</xdr:rowOff>
    </xdr:to>
    <xdr:sp macro="" textlink="">
      <xdr:nvSpPr>
        <xdr:cNvPr id="16" name="線吹き出し 2 (枠付き) 10">
          <a:extLst>
            <a:ext uri="{FF2B5EF4-FFF2-40B4-BE49-F238E27FC236}">
              <a16:creationId xmlns:a16="http://schemas.microsoft.com/office/drawing/2014/main" id="{00000000-0008-0000-0400-000010000000}"/>
            </a:ext>
          </a:extLst>
        </xdr:cNvPr>
        <xdr:cNvSpPr/>
      </xdr:nvSpPr>
      <xdr:spPr>
        <a:xfrm>
          <a:off x="29000565" y="12789434"/>
          <a:ext cx="2400188" cy="928822"/>
        </a:xfrm>
        <a:prstGeom prst="borderCallout2">
          <a:avLst>
            <a:gd name="adj1" fmla="val 31859"/>
            <a:gd name="adj2" fmla="val -220907"/>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費用明細書に網戸やシャッター等が含まれてまれていないか内容を確認してプルダウンでチェックをしてください。</a:t>
          </a:r>
        </a:p>
      </xdr:txBody>
    </xdr:sp>
    <xdr:clientData/>
  </xdr:twoCellAnchor>
  <xdr:twoCellAnchor>
    <xdr:from>
      <xdr:col>38</xdr:col>
      <xdr:colOff>398929</xdr:colOff>
      <xdr:row>57</xdr:row>
      <xdr:rowOff>253252</xdr:rowOff>
    </xdr:from>
    <xdr:to>
      <xdr:col>42</xdr:col>
      <xdr:colOff>303791</xdr:colOff>
      <xdr:row>61</xdr:row>
      <xdr:rowOff>120687</xdr:rowOff>
    </xdr:to>
    <xdr:sp macro="" textlink="">
      <xdr:nvSpPr>
        <xdr:cNvPr id="17" name="線吹き出し 2 (枠付き) 10">
          <a:extLst>
            <a:ext uri="{FF2B5EF4-FFF2-40B4-BE49-F238E27FC236}">
              <a16:creationId xmlns:a16="http://schemas.microsoft.com/office/drawing/2014/main" id="{00000000-0008-0000-0400-000011000000}"/>
            </a:ext>
          </a:extLst>
        </xdr:cNvPr>
        <xdr:cNvSpPr/>
      </xdr:nvSpPr>
      <xdr:spPr>
        <a:xfrm>
          <a:off x="29704553" y="14560923"/>
          <a:ext cx="2854250" cy="943199"/>
        </a:xfrm>
        <a:prstGeom prst="borderCallout2">
          <a:avLst>
            <a:gd name="adj1" fmla="val -67944"/>
            <a:gd name="adj2" fmla="val 87262"/>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助成対象となる材料費を記入してください</a:t>
          </a:r>
        </a:p>
      </xdr:txBody>
    </xdr:sp>
    <xdr:clientData/>
  </xdr:twoCellAnchor>
  <xdr:twoCellAnchor>
    <xdr:from>
      <xdr:col>35</xdr:col>
      <xdr:colOff>1828800</xdr:colOff>
      <xdr:row>60</xdr:row>
      <xdr:rowOff>206829</xdr:rowOff>
    </xdr:from>
    <xdr:to>
      <xdr:col>39</xdr:col>
      <xdr:colOff>709492</xdr:colOff>
      <xdr:row>64</xdr:row>
      <xdr:rowOff>71061</xdr:rowOff>
    </xdr:to>
    <xdr:sp macro="" textlink="">
      <xdr:nvSpPr>
        <xdr:cNvPr id="18" name="線吹き出し 2 (枠付き) 10">
          <a:extLst>
            <a:ext uri="{FF2B5EF4-FFF2-40B4-BE49-F238E27FC236}">
              <a16:creationId xmlns:a16="http://schemas.microsoft.com/office/drawing/2014/main" id="{00000000-0008-0000-0400-000012000000}"/>
            </a:ext>
          </a:extLst>
        </xdr:cNvPr>
        <xdr:cNvSpPr/>
      </xdr:nvSpPr>
      <xdr:spPr>
        <a:xfrm>
          <a:off x="24318686" y="15065829"/>
          <a:ext cx="2864863" cy="952803"/>
        </a:xfrm>
        <a:prstGeom prst="borderCallout2">
          <a:avLst>
            <a:gd name="adj1" fmla="val -120219"/>
            <a:gd name="adj2" fmla="val -104925"/>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国の断熱リフォーム支援事業で登録されている登録番号を記入してください</a:t>
          </a:r>
        </a:p>
      </xdr:txBody>
    </xdr:sp>
    <xdr:clientData/>
  </xdr:twoCellAnchor>
  <xdr:twoCellAnchor>
    <xdr:from>
      <xdr:col>35</xdr:col>
      <xdr:colOff>0</xdr:colOff>
      <xdr:row>67</xdr:row>
      <xdr:rowOff>0</xdr:rowOff>
    </xdr:from>
    <xdr:to>
      <xdr:col>37</xdr:col>
      <xdr:colOff>125170</xdr:colOff>
      <xdr:row>71</xdr:row>
      <xdr:rowOff>27902</xdr:rowOff>
    </xdr:to>
    <xdr:sp macro="" textlink="">
      <xdr:nvSpPr>
        <xdr:cNvPr id="19" name="線吹き出し 2 (枠付き) 10">
          <a:extLst>
            <a:ext uri="{FF2B5EF4-FFF2-40B4-BE49-F238E27FC236}">
              <a16:creationId xmlns:a16="http://schemas.microsoft.com/office/drawing/2014/main" id="{00000000-0008-0000-0400-000013000000}"/>
            </a:ext>
          </a:extLst>
        </xdr:cNvPr>
        <xdr:cNvSpPr/>
      </xdr:nvSpPr>
      <xdr:spPr>
        <a:xfrm>
          <a:off x="26132118" y="16976912"/>
          <a:ext cx="2870611" cy="935578"/>
        </a:xfrm>
        <a:prstGeom prst="borderCallout2">
          <a:avLst>
            <a:gd name="adj1" fmla="val -93769"/>
            <a:gd name="adj2" fmla="val -68978"/>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窓・ガラス・断熱材番号は、平面図と整合性がとれるように記入してください。</a:t>
          </a:r>
        </a:p>
      </xdr:txBody>
    </xdr:sp>
    <xdr:clientData/>
  </xdr:twoCellAnchor>
  <xdr:twoCellAnchor>
    <xdr:from>
      <xdr:col>37</xdr:col>
      <xdr:colOff>136071</xdr:colOff>
      <xdr:row>64</xdr:row>
      <xdr:rowOff>154001</xdr:rowOff>
    </xdr:from>
    <xdr:to>
      <xdr:col>41</xdr:col>
      <xdr:colOff>270542</xdr:colOff>
      <xdr:row>68</xdr:row>
      <xdr:rowOff>9636</xdr:rowOff>
    </xdr:to>
    <xdr:sp macro="" textlink="">
      <xdr:nvSpPr>
        <xdr:cNvPr id="20" name="線吹き出し 2 (枠付き) 10">
          <a:extLst>
            <a:ext uri="{FF2B5EF4-FFF2-40B4-BE49-F238E27FC236}">
              <a16:creationId xmlns:a16="http://schemas.microsoft.com/office/drawing/2014/main" id="{00000000-0008-0000-0400-000014000000}"/>
            </a:ext>
          </a:extLst>
        </xdr:cNvPr>
        <xdr:cNvSpPr/>
      </xdr:nvSpPr>
      <xdr:spPr>
        <a:xfrm>
          <a:off x="25380042" y="16101572"/>
          <a:ext cx="2866786" cy="944207"/>
        </a:xfrm>
        <a:prstGeom prst="borderCallout2">
          <a:avLst>
            <a:gd name="adj1" fmla="val -93769"/>
            <a:gd name="adj2" fmla="val -68978"/>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ドアの要件を証明する書類と整合性が取れるよう製品名を記入してください。製品名は断熱仕様（</a:t>
          </a:r>
          <a:r>
            <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K</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仕様等）型番まで記入してください。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editAs="oneCell">
    <xdr:from>
      <xdr:col>32</xdr:col>
      <xdr:colOff>15016</xdr:colOff>
      <xdr:row>73</xdr:row>
      <xdr:rowOff>89647</xdr:rowOff>
    </xdr:from>
    <xdr:to>
      <xdr:col>34</xdr:col>
      <xdr:colOff>360453</xdr:colOff>
      <xdr:row>83</xdr:row>
      <xdr:rowOff>135930</xdr:rowOff>
    </xdr:to>
    <xdr:pic>
      <xdr:nvPicPr>
        <xdr:cNvPr id="21" name="図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a:stretch>
          <a:fillRect/>
        </a:stretch>
      </xdr:blipFill>
      <xdr:spPr>
        <a:xfrm>
          <a:off x="23569781" y="18456088"/>
          <a:ext cx="2089967" cy="2640558"/>
        </a:xfrm>
        <a:prstGeom prst="rect">
          <a:avLst/>
        </a:prstGeom>
      </xdr:spPr>
    </xdr:pic>
    <xdr:clientData/>
  </xdr:twoCellAnchor>
  <xdr:twoCellAnchor>
    <xdr:from>
      <xdr:col>41</xdr:col>
      <xdr:colOff>524771</xdr:colOff>
      <xdr:row>64</xdr:row>
      <xdr:rowOff>0</xdr:rowOff>
    </xdr:from>
    <xdr:to>
      <xdr:col>47</xdr:col>
      <xdr:colOff>267036</xdr:colOff>
      <xdr:row>67</xdr:row>
      <xdr:rowOff>136374</xdr:rowOff>
    </xdr:to>
    <xdr:sp macro="" textlink="">
      <xdr:nvSpPr>
        <xdr:cNvPr id="22" name="線吹き出し 2 (枠付き) 10">
          <a:extLst>
            <a:ext uri="{FF2B5EF4-FFF2-40B4-BE49-F238E27FC236}">
              <a16:creationId xmlns:a16="http://schemas.microsoft.com/office/drawing/2014/main" id="{00000000-0008-0000-0400-000016000000}"/>
            </a:ext>
          </a:extLst>
        </xdr:cNvPr>
        <xdr:cNvSpPr/>
      </xdr:nvSpPr>
      <xdr:spPr>
        <a:xfrm>
          <a:off x="32136565" y="16170088"/>
          <a:ext cx="2868706" cy="943198"/>
        </a:xfrm>
        <a:prstGeom prst="borderCallout2">
          <a:avLst>
            <a:gd name="adj1" fmla="val -92581"/>
            <a:gd name="adj2" fmla="val -34603"/>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税抜き金額を記入してください。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35</xdr:col>
      <xdr:colOff>83933</xdr:colOff>
      <xdr:row>75</xdr:row>
      <xdr:rowOff>125170</xdr:rowOff>
    </xdr:from>
    <xdr:to>
      <xdr:col>40</xdr:col>
      <xdr:colOff>379096</xdr:colOff>
      <xdr:row>78</xdr:row>
      <xdr:rowOff>76538</xdr:rowOff>
    </xdr:to>
    <xdr:sp macro="" textlink="">
      <xdr:nvSpPr>
        <xdr:cNvPr id="24" name="線吹き出し 2 (枠付き) 10">
          <a:extLst>
            <a:ext uri="{FF2B5EF4-FFF2-40B4-BE49-F238E27FC236}">
              <a16:creationId xmlns:a16="http://schemas.microsoft.com/office/drawing/2014/main" id="{00000000-0008-0000-0400-000018000000}"/>
            </a:ext>
          </a:extLst>
        </xdr:cNvPr>
        <xdr:cNvSpPr/>
      </xdr:nvSpPr>
      <xdr:spPr>
        <a:xfrm>
          <a:off x="26216051" y="19029494"/>
          <a:ext cx="5382633" cy="758191"/>
        </a:xfrm>
        <a:prstGeom prst="borderCallout2">
          <a:avLst>
            <a:gd name="adj1" fmla="val -1916"/>
            <a:gd name="adj2" fmla="val -4353"/>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高断熱窓の回収に</a:t>
          </a:r>
          <a:r>
            <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7</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必要な経費のうち、助成対象となる工事費のみを記入してください。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35</xdr:col>
      <xdr:colOff>112058</xdr:colOff>
      <xdr:row>78</xdr:row>
      <xdr:rowOff>201705</xdr:rowOff>
    </xdr:from>
    <xdr:to>
      <xdr:col>41</xdr:col>
      <xdr:colOff>9300</xdr:colOff>
      <xdr:row>81</xdr:row>
      <xdr:rowOff>149262</xdr:rowOff>
    </xdr:to>
    <xdr:sp macro="" textlink="">
      <xdr:nvSpPr>
        <xdr:cNvPr id="25" name="線吹き出し 2 (枠付き) 10">
          <a:extLst>
            <a:ext uri="{FF2B5EF4-FFF2-40B4-BE49-F238E27FC236}">
              <a16:creationId xmlns:a16="http://schemas.microsoft.com/office/drawing/2014/main" id="{00000000-0008-0000-0400-000019000000}"/>
            </a:ext>
          </a:extLst>
        </xdr:cNvPr>
        <xdr:cNvSpPr/>
      </xdr:nvSpPr>
      <xdr:spPr>
        <a:xfrm>
          <a:off x="26244176" y="19912852"/>
          <a:ext cx="5376918" cy="754381"/>
        </a:xfrm>
        <a:prstGeom prst="borderCallout2">
          <a:avLst>
            <a:gd name="adj1" fmla="val -1916"/>
            <a:gd name="adj2" fmla="val -4353"/>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・シーリング費は工事費に入れてください。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・網戸やシャッターは按分された金額を入れてください。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32</xdr:col>
      <xdr:colOff>190500</xdr:colOff>
      <xdr:row>1</xdr:row>
      <xdr:rowOff>95250</xdr:rowOff>
    </xdr:from>
    <xdr:to>
      <xdr:col>34</xdr:col>
      <xdr:colOff>836653</xdr:colOff>
      <xdr:row>4</xdr:row>
      <xdr:rowOff>46686</xdr:rowOff>
    </xdr:to>
    <xdr:sp macro="" textlink="">
      <xdr:nvSpPr>
        <xdr:cNvPr id="26" name="四角形: 角を丸くする 11">
          <a:extLst>
            <a:ext uri="{FF2B5EF4-FFF2-40B4-BE49-F238E27FC236}">
              <a16:creationId xmlns:a16="http://schemas.microsoft.com/office/drawing/2014/main" id="{00000000-0008-0000-0400-00001A000000}"/>
            </a:ext>
          </a:extLst>
        </xdr:cNvPr>
        <xdr:cNvSpPr/>
      </xdr:nvSpPr>
      <xdr:spPr>
        <a:xfrm>
          <a:off x="23622000" y="342900"/>
          <a:ext cx="2379703" cy="618186"/>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42</xdr:col>
      <xdr:colOff>146956</xdr:colOff>
      <xdr:row>36</xdr:row>
      <xdr:rowOff>243327</xdr:rowOff>
    </xdr:from>
    <xdr:to>
      <xdr:col>49</xdr:col>
      <xdr:colOff>555171</xdr:colOff>
      <xdr:row>40</xdr:row>
      <xdr:rowOff>163286</xdr:rowOff>
    </xdr:to>
    <xdr:sp macro="" textlink="">
      <xdr:nvSpPr>
        <xdr:cNvPr id="27" name="線吹き出し 2 (枠付き) 10">
          <a:extLst>
            <a:ext uri="{FF2B5EF4-FFF2-40B4-BE49-F238E27FC236}">
              <a16:creationId xmlns:a16="http://schemas.microsoft.com/office/drawing/2014/main" id="{00000000-0008-0000-0400-00001B000000}"/>
            </a:ext>
          </a:extLst>
        </xdr:cNvPr>
        <xdr:cNvSpPr/>
      </xdr:nvSpPr>
      <xdr:spPr>
        <a:xfrm>
          <a:off x="28776385" y="9594156"/>
          <a:ext cx="3935186" cy="1008530"/>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ここの金額を</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「費用総括表」の</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助成対象金額（</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に転記してください。</a:t>
          </a:r>
        </a:p>
      </xdr:txBody>
    </xdr:sp>
    <xdr:clientData/>
  </xdr:twoCellAnchor>
  <xdr:twoCellAnchor>
    <xdr:from>
      <xdr:col>38</xdr:col>
      <xdr:colOff>718457</xdr:colOff>
      <xdr:row>35</xdr:row>
      <xdr:rowOff>10886</xdr:rowOff>
    </xdr:from>
    <xdr:to>
      <xdr:col>40</xdr:col>
      <xdr:colOff>141514</xdr:colOff>
      <xdr:row>44</xdr:row>
      <xdr:rowOff>54429</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26376086" y="9296400"/>
          <a:ext cx="1349828" cy="2286000"/>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321126</xdr:colOff>
      <xdr:row>28</xdr:row>
      <xdr:rowOff>47384</xdr:rowOff>
    </xdr:from>
    <xdr:to>
      <xdr:col>55</xdr:col>
      <xdr:colOff>119742</xdr:colOff>
      <xdr:row>31</xdr:row>
      <xdr:rowOff>261257</xdr:rowOff>
    </xdr:to>
    <xdr:sp macro="" textlink="">
      <xdr:nvSpPr>
        <xdr:cNvPr id="29" name="線吹き出し 2 (枠付き) 10">
          <a:extLst>
            <a:ext uri="{FF2B5EF4-FFF2-40B4-BE49-F238E27FC236}">
              <a16:creationId xmlns:a16="http://schemas.microsoft.com/office/drawing/2014/main" id="{00000000-0008-0000-0400-00001D000000}"/>
            </a:ext>
          </a:extLst>
        </xdr:cNvPr>
        <xdr:cNvSpPr/>
      </xdr:nvSpPr>
      <xdr:spPr>
        <a:xfrm>
          <a:off x="28950555" y="7449670"/>
          <a:ext cx="6460673" cy="1008530"/>
        </a:xfrm>
        <a:prstGeom prst="borderCallout2">
          <a:avLst>
            <a:gd name="adj1" fmla="val 68314"/>
            <a:gd name="adj2" fmla="val -20383"/>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ここの金額を</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「費用総括表」の</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仮算定助成金交付予定額</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(F) ③</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に転記してください。</a:t>
          </a:r>
        </a:p>
      </xdr:txBody>
    </xdr:sp>
    <xdr:clientData/>
  </xdr:twoCellAnchor>
  <xdr:twoCellAnchor>
    <xdr:from>
      <xdr:col>38</xdr:col>
      <xdr:colOff>696685</xdr:colOff>
      <xdr:row>29</xdr:row>
      <xdr:rowOff>195943</xdr:rowOff>
    </xdr:from>
    <xdr:to>
      <xdr:col>40</xdr:col>
      <xdr:colOff>97971</xdr:colOff>
      <xdr:row>34</xdr:row>
      <xdr:rowOff>43543</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26354314" y="7859486"/>
          <a:ext cx="1328057" cy="1197428"/>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213872</xdr:colOff>
      <xdr:row>98</xdr:row>
      <xdr:rowOff>187938</xdr:rowOff>
    </xdr:from>
    <xdr:to>
      <xdr:col>42</xdr:col>
      <xdr:colOff>118734</xdr:colOff>
      <xdr:row>102</xdr:row>
      <xdr:rowOff>55373</xdr:rowOff>
    </xdr:to>
    <xdr:sp macro="" textlink="">
      <xdr:nvSpPr>
        <xdr:cNvPr id="32" name="線吹き出し 2 (枠付き) 10">
          <a:extLst>
            <a:ext uri="{FF2B5EF4-FFF2-40B4-BE49-F238E27FC236}">
              <a16:creationId xmlns:a16="http://schemas.microsoft.com/office/drawing/2014/main" id="{00000000-0008-0000-0400-000020000000}"/>
            </a:ext>
          </a:extLst>
        </xdr:cNvPr>
        <xdr:cNvSpPr/>
      </xdr:nvSpPr>
      <xdr:spPr>
        <a:xfrm>
          <a:off x="25871501" y="24626367"/>
          <a:ext cx="2876662" cy="956006"/>
        </a:xfrm>
        <a:prstGeom prst="borderCallout2">
          <a:avLst>
            <a:gd name="adj1" fmla="val -67944"/>
            <a:gd name="adj2" fmla="val 87262"/>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助成対象となる材料費を税抜きで記入してください</a:t>
          </a:r>
        </a:p>
      </xdr:txBody>
    </xdr:sp>
    <xdr:clientData/>
  </xdr:twoCellAnchor>
  <xdr:twoCellAnchor>
    <xdr:from>
      <xdr:col>31</xdr:col>
      <xdr:colOff>544287</xdr:colOff>
      <xdr:row>98</xdr:row>
      <xdr:rowOff>174171</xdr:rowOff>
    </xdr:from>
    <xdr:to>
      <xdr:col>35</xdr:col>
      <xdr:colOff>157827</xdr:colOff>
      <xdr:row>102</xdr:row>
      <xdr:rowOff>27902</xdr:rowOff>
    </xdr:to>
    <xdr:sp macro="" textlink="">
      <xdr:nvSpPr>
        <xdr:cNvPr id="34" name="線吹き出し 2 (枠付き) 10">
          <a:extLst>
            <a:ext uri="{FF2B5EF4-FFF2-40B4-BE49-F238E27FC236}">
              <a16:creationId xmlns:a16="http://schemas.microsoft.com/office/drawing/2014/main" id="{00000000-0008-0000-0400-000022000000}"/>
            </a:ext>
          </a:extLst>
        </xdr:cNvPr>
        <xdr:cNvSpPr/>
      </xdr:nvSpPr>
      <xdr:spPr>
        <a:xfrm>
          <a:off x="19768458" y="24612600"/>
          <a:ext cx="2879255" cy="942302"/>
        </a:xfrm>
        <a:prstGeom prst="borderCallout2">
          <a:avLst>
            <a:gd name="adj1" fmla="val -130736"/>
            <a:gd name="adj2" fmla="val 24406"/>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平面図と整合性がとれるように記入してください。</a:t>
          </a:r>
        </a:p>
      </xdr:txBody>
    </xdr:sp>
    <xdr:clientData/>
  </xdr:twoCellAnchor>
  <xdr:twoCellAnchor>
    <xdr:from>
      <xdr:col>34</xdr:col>
      <xdr:colOff>429985</xdr:colOff>
      <xdr:row>102</xdr:row>
      <xdr:rowOff>121343</xdr:rowOff>
    </xdr:from>
    <xdr:to>
      <xdr:col>38</xdr:col>
      <xdr:colOff>315685</xdr:colOff>
      <xdr:row>105</xdr:row>
      <xdr:rowOff>249121</xdr:rowOff>
    </xdr:to>
    <xdr:sp macro="" textlink="">
      <xdr:nvSpPr>
        <xdr:cNvPr id="35" name="線吹き出し 2 (枠付き) 10">
          <a:extLst>
            <a:ext uri="{FF2B5EF4-FFF2-40B4-BE49-F238E27FC236}">
              <a16:creationId xmlns:a16="http://schemas.microsoft.com/office/drawing/2014/main" id="{00000000-0008-0000-0400-000023000000}"/>
            </a:ext>
          </a:extLst>
        </xdr:cNvPr>
        <xdr:cNvSpPr/>
      </xdr:nvSpPr>
      <xdr:spPr>
        <a:xfrm>
          <a:off x="22081671" y="25648343"/>
          <a:ext cx="3891643" cy="944207"/>
        </a:xfrm>
        <a:prstGeom prst="borderCallout2">
          <a:avLst>
            <a:gd name="adj1" fmla="val -237881"/>
            <a:gd name="adj2" fmla="val 33679"/>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ドアの要件を証明する書類と整合性が取れるよう製品名を記入してください。製品名は断熱仕様（</a:t>
          </a:r>
          <a:r>
            <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K</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仕様等）型番まで記入してください。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42</xdr:col>
      <xdr:colOff>340400</xdr:colOff>
      <xdr:row>88</xdr:row>
      <xdr:rowOff>131269</xdr:rowOff>
    </xdr:from>
    <xdr:to>
      <xdr:col>47</xdr:col>
      <xdr:colOff>293224</xdr:colOff>
      <xdr:row>92</xdr:row>
      <xdr:rowOff>56044</xdr:rowOff>
    </xdr:to>
    <xdr:sp macro="" textlink="">
      <xdr:nvSpPr>
        <xdr:cNvPr id="40" name="線吹き出し 2 (枠付き) 10">
          <a:extLst>
            <a:ext uri="{FF2B5EF4-FFF2-40B4-BE49-F238E27FC236}">
              <a16:creationId xmlns:a16="http://schemas.microsoft.com/office/drawing/2014/main" id="{00000000-0008-0000-0400-000028000000}"/>
            </a:ext>
          </a:extLst>
        </xdr:cNvPr>
        <xdr:cNvSpPr/>
      </xdr:nvSpPr>
      <xdr:spPr>
        <a:xfrm>
          <a:off x="28969829" y="12878440"/>
          <a:ext cx="2434766" cy="937147"/>
        </a:xfrm>
        <a:prstGeom prst="borderCallout2">
          <a:avLst>
            <a:gd name="adj1" fmla="val 31859"/>
            <a:gd name="adj2" fmla="val -220907"/>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費用明細書に網戸やシャッター等が含まれてまれていないか内容を確認してプルダウンでチェックをしてください。</a:t>
          </a:r>
        </a:p>
      </xdr:txBody>
    </xdr:sp>
    <xdr:clientData/>
  </xdr:twoCellAnchor>
  <xdr:twoCellAnchor>
    <xdr:from>
      <xdr:col>33</xdr:col>
      <xdr:colOff>83934</xdr:colOff>
      <xdr:row>114</xdr:row>
      <xdr:rowOff>114284</xdr:rowOff>
    </xdr:from>
    <xdr:to>
      <xdr:col>38</xdr:col>
      <xdr:colOff>564153</xdr:colOff>
      <xdr:row>117</xdr:row>
      <xdr:rowOff>65652</xdr:rowOff>
    </xdr:to>
    <xdr:sp macro="" textlink="">
      <xdr:nvSpPr>
        <xdr:cNvPr id="47" name="線吹き出し 2 (枠付き) 10">
          <a:extLst>
            <a:ext uri="{FF2B5EF4-FFF2-40B4-BE49-F238E27FC236}">
              <a16:creationId xmlns:a16="http://schemas.microsoft.com/office/drawing/2014/main" id="{00000000-0008-0000-0400-00002F000000}"/>
            </a:ext>
          </a:extLst>
        </xdr:cNvPr>
        <xdr:cNvSpPr/>
      </xdr:nvSpPr>
      <xdr:spPr>
        <a:xfrm>
          <a:off x="20832105" y="28667513"/>
          <a:ext cx="5389677" cy="767796"/>
        </a:xfrm>
        <a:prstGeom prst="borderCallout2">
          <a:avLst>
            <a:gd name="adj1" fmla="val -81312"/>
            <a:gd name="adj2" fmla="val 38061"/>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必要な経費のうち、助成対象となる工事費のみを記入してください。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33</xdr:col>
      <xdr:colOff>138363</xdr:colOff>
      <xdr:row>151</xdr:row>
      <xdr:rowOff>59857</xdr:rowOff>
    </xdr:from>
    <xdr:to>
      <xdr:col>38</xdr:col>
      <xdr:colOff>618582</xdr:colOff>
      <xdr:row>154</xdr:row>
      <xdr:rowOff>11224</xdr:rowOff>
    </xdr:to>
    <xdr:sp macro="" textlink="">
      <xdr:nvSpPr>
        <xdr:cNvPr id="56" name="線吹き出し 2 (枠付き) 10">
          <a:extLst>
            <a:ext uri="{FF2B5EF4-FFF2-40B4-BE49-F238E27FC236}">
              <a16:creationId xmlns:a16="http://schemas.microsoft.com/office/drawing/2014/main" id="{00000000-0008-0000-0400-000038000000}"/>
            </a:ext>
          </a:extLst>
        </xdr:cNvPr>
        <xdr:cNvSpPr/>
      </xdr:nvSpPr>
      <xdr:spPr>
        <a:xfrm>
          <a:off x="20886534" y="38029228"/>
          <a:ext cx="5389677" cy="767796"/>
        </a:xfrm>
        <a:prstGeom prst="borderCallout2">
          <a:avLst>
            <a:gd name="adj1" fmla="val -64299"/>
            <a:gd name="adj2" fmla="val 37657"/>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必要な経費のうち、助成対象となるもののみを記入してください。</a:t>
          </a:r>
          <a:endParaRPr kumimoji="1" lang="en-US"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twoCellAnchor>
    <xdr:from>
      <xdr:col>39</xdr:col>
      <xdr:colOff>783770</xdr:colOff>
      <xdr:row>68</xdr:row>
      <xdr:rowOff>43543</xdr:rowOff>
    </xdr:from>
    <xdr:to>
      <xdr:col>51</xdr:col>
      <xdr:colOff>119741</xdr:colOff>
      <xdr:row>70</xdr:row>
      <xdr:rowOff>130628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a:xfrm>
          <a:off x="27257827" y="17079686"/>
          <a:ext cx="6063343" cy="555171"/>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201384</xdr:colOff>
      <xdr:row>63</xdr:row>
      <xdr:rowOff>112698</xdr:rowOff>
    </xdr:from>
    <xdr:to>
      <xdr:col>57</xdr:col>
      <xdr:colOff>489856</xdr:colOff>
      <xdr:row>67</xdr:row>
      <xdr:rowOff>32658</xdr:rowOff>
    </xdr:to>
    <xdr:sp macro="" textlink="">
      <xdr:nvSpPr>
        <xdr:cNvPr id="59" name="線吹き出し 2 (枠付き) 10">
          <a:extLst>
            <a:ext uri="{FF2B5EF4-FFF2-40B4-BE49-F238E27FC236}">
              <a16:creationId xmlns:a16="http://schemas.microsoft.com/office/drawing/2014/main" id="{00000000-0008-0000-0400-00003B000000}"/>
            </a:ext>
          </a:extLst>
        </xdr:cNvPr>
        <xdr:cNvSpPr/>
      </xdr:nvSpPr>
      <xdr:spPr>
        <a:xfrm>
          <a:off x="33010927" y="15788127"/>
          <a:ext cx="3935186" cy="1008531"/>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ここの金額を</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上記の</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助成対象経費</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に転記してください。</a:t>
          </a:r>
        </a:p>
      </xdr:txBody>
    </xdr:sp>
    <xdr:clientData/>
  </xdr:twoCellAnchor>
  <xdr:twoCellAnchor>
    <xdr:from>
      <xdr:col>39</xdr:col>
      <xdr:colOff>990600</xdr:colOff>
      <xdr:row>120</xdr:row>
      <xdr:rowOff>28816</xdr:rowOff>
    </xdr:from>
    <xdr:to>
      <xdr:col>51</xdr:col>
      <xdr:colOff>326571</xdr:colOff>
      <xdr:row>122</xdr:row>
      <xdr:rowOff>115902</xdr:rowOff>
    </xdr:to>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27464657" y="30214902"/>
          <a:ext cx="6063343" cy="555171"/>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16328</xdr:colOff>
      <xdr:row>115</xdr:row>
      <xdr:rowOff>97972</xdr:rowOff>
    </xdr:from>
    <xdr:to>
      <xdr:col>58</xdr:col>
      <xdr:colOff>43543</xdr:colOff>
      <xdr:row>119</xdr:row>
      <xdr:rowOff>17931</xdr:rowOff>
    </xdr:to>
    <xdr:sp macro="" textlink="">
      <xdr:nvSpPr>
        <xdr:cNvPr id="61" name="線吹き出し 2 (枠付き) 10">
          <a:extLst>
            <a:ext uri="{FF2B5EF4-FFF2-40B4-BE49-F238E27FC236}">
              <a16:creationId xmlns:a16="http://schemas.microsoft.com/office/drawing/2014/main" id="{00000000-0008-0000-0400-00003D000000}"/>
            </a:ext>
          </a:extLst>
        </xdr:cNvPr>
        <xdr:cNvSpPr/>
      </xdr:nvSpPr>
      <xdr:spPr>
        <a:xfrm>
          <a:off x="33217757" y="28923343"/>
          <a:ext cx="3935186" cy="1008531"/>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ここの金額を</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最上記表の</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助成対象経費</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に転記してください。</a:t>
          </a:r>
        </a:p>
      </xdr:txBody>
    </xdr:sp>
    <xdr:clientData/>
  </xdr:twoCellAnchor>
  <xdr:twoCellAnchor>
    <xdr:from>
      <xdr:col>39</xdr:col>
      <xdr:colOff>979714</xdr:colOff>
      <xdr:row>157</xdr:row>
      <xdr:rowOff>7044</xdr:rowOff>
    </xdr:from>
    <xdr:to>
      <xdr:col>52</xdr:col>
      <xdr:colOff>174172</xdr:colOff>
      <xdr:row>159</xdr:row>
      <xdr:rowOff>94130</xdr:rowOff>
    </xdr:to>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7453771" y="39609273"/>
          <a:ext cx="6574972" cy="555171"/>
        </a:xfrm>
        <a:prstGeom prst="rect">
          <a:avLst/>
        </a:prstGeom>
        <a:noFill/>
        <a:ln w="571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5442</xdr:colOff>
      <xdr:row>152</xdr:row>
      <xdr:rowOff>76200</xdr:rowOff>
    </xdr:from>
    <xdr:to>
      <xdr:col>58</xdr:col>
      <xdr:colOff>32657</xdr:colOff>
      <xdr:row>155</xdr:row>
      <xdr:rowOff>268302</xdr:rowOff>
    </xdr:to>
    <xdr:sp macro="" textlink="">
      <xdr:nvSpPr>
        <xdr:cNvPr id="63" name="線吹き出し 2 (枠付き) 10">
          <a:extLst>
            <a:ext uri="{FF2B5EF4-FFF2-40B4-BE49-F238E27FC236}">
              <a16:creationId xmlns:a16="http://schemas.microsoft.com/office/drawing/2014/main" id="{00000000-0008-0000-0400-00003F000000}"/>
            </a:ext>
          </a:extLst>
        </xdr:cNvPr>
        <xdr:cNvSpPr/>
      </xdr:nvSpPr>
      <xdr:spPr>
        <a:xfrm>
          <a:off x="33206871" y="38317714"/>
          <a:ext cx="3935186" cy="1008531"/>
        </a:xfrm>
        <a:prstGeom prst="borderCallout2">
          <a:avLst>
            <a:gd name="adj1" fmla="val 134155"/>
            <a:gd name="adj2" fmla="val -30324"/>
            <a:gd name="adj3" fmla="val 1898"/>
            <a:gd name="adj4" fmla="val 112"/>
            <a:gd name="adj5" fmla="val -384"/>
            <a:gd name="adj6" fmla="val 1345"/>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ここの金額を</a:t>
          </a:r>
          <a:endPar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最上記表の</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助成対象経費</a:t>
          </a:r>
          <a:r>
            <a:rPr kumimoji="1" lang="en-US" altLang="ja-JP"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r>
            <a:rPr kumimoji="1" lang="ja-JP" altLang="en-US" sz="14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に転記してください。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32</xdr:col>
      <xdr:colOff>45720</xdr:colOff>
      <xdr:row>14</xdr:row>
      <xdr:rowOff>167640</xdr:rowOff>
    </xdr:from>
    <xdr:to>
      <xdr:col>49</xdr:col>
      <xdr:colOff>230505</xdr:colOff>
      <xdr:row>43</xdr:row>
      <xdr:rowOff>170541</xdr:rowOff>
    </xdr:to>
    <xdr:pic>
      <xdr:nvPicPr>
        <xdr:cNvPr id="3" name="図 2" descr="関連する画像の詳細をご覧ください。Mansion Background PNG Transparent Images Free Download | Vector Files ...">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75320" y="2758440"/>
          <a:ext cx="4556760" cy="4974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0</xdr:colOff>
      <xdr:row>7</xdr:row>
      <xdr:rowOff>0</xdr:rowOff>
    </xdr:from>
    <xdr:to>
      <xdr:col>38</xdr:col>
      <xdr:colOff>73293</xdr:colOff>
      <xdr:row>10</xdr:row>
      <xdr:rowOff>95943</xdr:rowOff>
    </xdr:to>
    <xdr:sp macro="" textlink="">
      <xdr:nvSpPr>
        <xdr:cNvPr id="4" name="四角形: 角を丸くする 11">
          <a:extLst>
            <a:ext uri="{FF2B5EF4-FFF2-40B4-BE49-F238E27FC236}">
              <a16:creationId xmlns:a16="http://schemas.microsoft.com/office/drawing/2014/main" id="{00000000-0008-0000-0500-000004000000}"/>
            </a:ext>
          </a:extLst>
        </xdr:cNvPr>
        <xdr:cNvSpPr/>
      </xdr:nvSpPr>
      <xdr:spPr>
        <a:xfrm>
          <a:off x="7458075" y="1390650"/>
          <a:ext cx="2387868" cy="610293"/>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31</xdr:col>
      <xdr:colOff>133350</xdr:colOff>
      <xdr:row>11</xdr:row>
      <xdr:rowOff>0</xdr:rowOff>
    </xdr:from>
    <xdr:to>
      <xdr:col>50</xdr:col>
      <xdr:colOff>160020</xdr:colOff>
      <xdr:row>13</xdr:row>
      <xdr:rowOff>100966</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8105775" y="2076450"/>
          <a:ext cx="4912995" cy="443866"/>
        </a:xfrm>
        <a:prstGeom prst="rect">
          <a:avLst/>
        </a:prstGeom>
        <a:no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下記記載のルールに従って、写真を撮影し、本台紙へ添付してください。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77</xdr:col>
      <xdr:colOff>203200</xdr:colOff>
      <xdr:row>1</xdr:row>
      <xdr:rowOff>111760</xdr:rowOff>
    </xdr:from>
    <xdr:to>
      <xdr:col>85</xdr:col>
      <xdr:colOff>127000</xdr:colOff>
      <xdr:row>3</xdr:row>
      <xdr:rowOff>149860</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7137400" y="314960"/>
          <a:ext cx="5207000" cy="44450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・個別クレジット契約を利用する場合に提出してください。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77</xdr:col>
      <xdr:colOff>95250</xdr:colOff>
      <xdr:row>8</xdr:row>
      <xdr:rowOff>158750</xdr:rowOff>
    </xdr:from>
    <xdr:to>
      <xdr:col>84</xdr:col>
      <xdr:colOff>575048</xdr:colOff>
      <xdr:row>12</xdr:row>
      <xdr:rowOff>198493</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3541375" y="1857375"/>
          <a:ext cx="5147048" cy="912868"/>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137160</xdr:colOff>
          <xdr:row>18</xdr:row>
          <xdr:rowOff>7620</xdr:rowOff>
        </xdr:from>
        <xdr:to>
          <xdr:col>40</xdr:col>
          <xdr:colOff>121920</xdr:colOff>
          <xdr:row>19</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106680</xdr:colOff>
          <xdr:row>20</xdr:row>
          <xdr:rowOff>7620</xdr:rowOff>
        </xdr:from>
        <xdr:to>
          <xdr:col>40</xdr:col>
          <xdr:colOff>68580</xdr:colOff>
          <xdr:row>21</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121920</xdr:colOff>
          <xdr:row>24</xdr:row>
          <xdr:rowOff>83820</xdr:rowOff>
        </xdr:from>
        <xdr:to>
          <xdr:col>40</xdr:col>
          <xdr:colOff>121920</xdr:colOff>
          <xdr:row>24</xdr:row>
          <xdr:rowOff>411480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121920</xdr:colOff>
          <xdr:row>22</xdr:row>
          <xdr:rowOff>83820</xdr:rowOff>
        </xdr:from>
        <xdr:to>
          <xdr:col>40</xdr:col>
          <xdr:colOff>121920</xdr:colOff>
          <xdr:row>22</xdr:row>
          <xdr:rowOff>411480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18</xdr:row>
          <xdr:rowOff>7620</xdr:rowOff>
        </xdr:from>
        <xdr:to>
          <xdr:col>1</xdr:col>
          <xdr:colOff>129540</xdr:colOff>
          <xdr:row>19</xdr:row>
          <xdr:rowOff>22860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7620</xdr:rowOff>
        </xdr:from>
        <xdr:to>
          <xdr:col>1</xdr:col>
          <xdr:colOff>60960</xdr:colOff>
          <xdr:row>21</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24</xdr:row>
          <xdr:rowOff>83820</xdr:rowOff>
        </xdr:from>
        <xdr:to>
          <xdr:col>1</xdr:col>
          <xdr:colOff>129540</xdr:colOff>
          <xdr:row>24</xdr:row>
          <xdr:rowOff>411480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22</xdr:row>
          <xdr:rowOff>83820</xdr:rowOff>
        </xdr:from>
        <xdr:to>
          <xdr:col>1</xdr:col>
          <xdr:colOff>129540</xdr:colOff>
          <xdr:row>22</xdr:row>
          <xdr:rowOff>411480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72</xdr:col>
      <xdr:colOff>142875</xdr:colOff>
      <xdr:row>4</xdr:row>
      <xdr:rowOff>3810</xdr:rowOff>
    </xdr:from>
    <xdr:to>
      <xdr:col>84</xdr:col>
      <xdr:colOff>177800</xdr:colOff>
      <xdr:row>6</xdr:row>
      <xdr:rowOff>38100</xdr:rowOff>
    </xdr:to>
    <xdr:sp macro="" textlink="">
      <xdr:nvSpPr>
        <xdr:cNvPr id="2" name="吹き出し: 四角形 1">
          <a:extLst>
            <a:ext uri="{FF2B5EF4-FFF2-40B4-BE49-F238E27FC236}">
              <a16:creationId xmlns:a16="http://schemas.microsoft.com/office/drawing/2014/main" id="{00000000-0008-0000-0700-000002000000}"/>
            </a:ext>
          </a:extLst>
        </xdr:cNvPr>
        <xdr:cNvSpPr/>
      </xdr:nvSpPr>
      <xdr:spPr>
        <a:xfrm>
          <a:off x="14843125" y="876935"/>
          <a:ext cx="5257800" cy="447040"/>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・記載日記入してください。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77</xdr:col>
      <xdr:colOff>19685</xdr:colOff>
      <xdr:row>9</xdr:row>
      <xdr:rowOff>190500</xdr:rowOff>
    </xdr:from>
    <xdr:to>
      <xdr:col>82</xdr:col>
      <xdr:colOff>650875</xdr:colOff>
      <xdr:row>11</xdr:row>
      <xdr:rowOff>256278</xdr:rowOff>
    </xdr:to>
    <xdr:sp macro="" textlink="">
      <xdr:nvSpPr>
        <xdr:cNvPr id="3" name="吹き出し: 四角形 2">
          <a:extLst>
            <a:ext uri="{FF2B5EF4-FFF2-40B4-BE49-F238E27FC236}">
              <a16:creationId xmlns:a16="http://schemas.microsoft.com/office/drawing/2014/main" id="{00000000-0008-0000-0700-000003000000}"/>
            </a:ext>
          </a:extLst>
        </xdr:cNvPr>
        <xdr:cNvSpPr/>
      </xdr:nvSpPr>
      <xdr:spPr>
        <a:xfrm>
          <a:off x="15672435" y="2190750"/>
          <a:ext cx="3568065" cy="907153"/>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入居者者の情報を記入してください。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77</xdr:col>
      <xdr:colOff>0</xdr:colOff>
      <xdr:row>18</xdr:row>
      <xdr:rowOff>0</xdr:rowOff>
    </xdr:from>
    <xdr:to>
      <xdr:col>82</xdr:col>
      <xdr:colOff>635000</xdr:colOff>
      <xdr:row>20</xdr:row>
      <xdr:rowOff>143248</xdr:rowOff>
    </xdr:to>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652750" y="4381500"/>
          <a:ext cx="3571875" cy="905248"/>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入居者者よりチェックしてもらってください。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40</xdr:col>
      <xdr:colOff>45720</xdr:colOff>
      <xdr:row>1</xdr:row>
      <xdr:rowOff>68580</xdr:rowOff>
    </xdr:from>
    <xdr:to>
      <xdr:col>52</xdr:col>
      <xdr:colOff>92887</xdr:colOff>
      <xdr:row>4</xdr:row>
      <xdr:rowOff>46958</xdr:rowOff>
    </xdr:to>
    <xdr:sp macro="" textlink="">
      <xdr:nvSpPr>
        <xdr:cNvPr id="13" name="四角形: 角を丸くする 11">
          <a:extLst>
            <a:ext uri="{FF2B5EF4-FFF2-40B4-BE49-F238E27FC236}">
              <a16:creationId xmlns:a16="http://schemas.microsoft.com/office/drawing/2014/main" id="{00000000-0008-0000-0500-000004000000}"/>
            </a:ext>
          </a:extLst>
        </xdr:cNvPr>
        <xdr:cNvSpPr/>
      </xdr:nvSpPr>
      <xdr:spPr>
        <a:xfrm>
          <a:off x="7833360" y="274320"/>
          <a:ext cx="2424607" cy="618458"/>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137160</xdr:colOff>
          <xdr:row>18</xdr:row>
          <xdr:rowOff>7620</xdr:rowOff>
        </xdr:from>
        <xdr:to>
          <xdr:col>39</xdr:col>
          <xdr:colOff>121920</xdr:colOff>
          <xdr:row>19</xdr:row>
          <xdr:rowOff>22860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106680</xdr:colOff>
          <xdr:row>20</xdr:row>
          <xdr:rowOff>7620</xdr:rowOff>
        </xdr:from>
        <xdr:to>
          <xdr:col>39</xdr:col>
          <xdr:colOff>68580</xdr:colOff>
          <xdr:row>21</xdr:row>
          <xdr:rowOff>30480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24</xdr:row>
          <xdr:rowOff>83820</xdr:rowOff>
        </xdr:from>
        <xdr:to>
          <xdr:col>39</xdr:col>
          <xdr:colOff>121920</xdr:colOff>
          <xdr:row>24</xdr:row>
          <xdr:rowOff>411480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22</xdr:row>
          <xdr:rowOff>83820</xdr:rowOff>
        </xdr:from>
        <xdr:to>
          <xdr:col>39</xdr:col>
          <xdr:colOff>121920</xdr:colOff>
          <xdr:row>22</xdr:row>
          <xdr:rowOff>411480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18</xdr:row>
          <xdr:rowOff>7620</xdr:rowOff>
        </xdr:from>
        <xdr:to>
          <xdr:col>1</xdr:col>
          <xdr:colOff>129540</xdr:colOff>
          <xdr:row>19</xdr:row>
          <xdr:rowOff>22860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7620</xdr:rowOff>
        </xdr:from>
        <xdr:to>
          <xdr:col>1</xdr:col>
          <xdr:colOff>60960</xdr:colOff>
          <xdr:row>21</xdr:row>
          <xdr:rowOff>30480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24</xdr:row>
          <xdr:rowOff>83820</xdr:rowOff>
        </xdr:from>
        <xdr:to>
          <xdr:col>1</xdr:col>
          <xdr:colOff>129540</xdr:colOff>
          <xdr:row>24</xdr:row>
          <xdr:rowOff>411480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22</xdr:row>
          <xdr:rowOff>83820</xdr:rowOff>
        </xdr:from>
        <xdr:to>
          <xdr:col>1</xdr:col>
          <xdr:colOff>129540</xdr:colOff>
          <xdr:row>22</xdr:row>
          <xdr:rowOff>411480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31750</xdr:colOff>
      <xdr:row>18</xdr:row>
      <xdr:rowOff>254000</xdr:rowOff>
    </xdr:from>
    <xdr:to>
      <xdr:col>81</xdr:col>
      <xdr:colOff>659130</xdr:colOff>
      <xdr:row>20</xdr:row>
      <xdr:rowOff>425188</xdr:rowOff>
    </xdr:to>
    <xdr:sp macro="" textlink="">
      <xdr:nvSpPr>
        <xdr:cNvPr id="2" name="吹き出し: 四角形 1">
          <a:extLst>
            <a:ext uri="{FF2B5EF4-FFF2-40B4-BE49-F238E27FC236}">
              <a16:creationId xmlns:a16="http://schemas.microsoft.com/office/drawing/2014/main" id="{00000000-0008-0000-0800-000002000000}"/>
            </a:ext>
          </a:extLst>
        </xdr:cNvPr>
        <xdr:cNvSpPr/>
      </xdr:nvSpPr>
      <xdr:spPr>
        <a:xfrm>
          <a:off x="15557500" y="4730750"/>
          <a:ext cx="3564255" cy="901438"/>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入居者者よりチェックしてもらってください。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76</xdr:col>
      <xdr:colOff>0</xdr:colOff>
      <xdr:row>11</xdr:row>
      <xdr:rowOff>0</xdr:rowOff>
    </xdr:from>
    <xdr:to>
      <xdr:col>81</xdr:col>
      <xdr:colOff>635000</xdr:colOff>
      <xdr:row>14</xdr:row>
      <xdr:rowOff>32123</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15525750" y="2778125"/>
          <a:ext cx="3571875" cy="905248"/>
        </a:xfrm>
        <a:prstGeom prst="wedgeRectCallout">
          <a:avLst>
            <a:gd name="adj1" fmla="val -56903"/>
            <a:gd name="adj2" fmla="val 91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入居者者の情報を記入してください。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76</xdr:col>
      <xdr:colOff>0</xdr:colOff>
      <xdr:row>6</xdr:row>
      <xdr:rowOff>0</xdr:rowOff>
    </xdr:from>
    <xdr:to>
      <xdr:col>84</xdr:col>
      <xdr:colOff>322580</xdr:colOff>
      <xdr:row>7</xdr:row>
      <xdr:rowOff>191135</xdr:rowOff>
    </xdr:to>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5525750" y="1285875"/>
          <a:ext cx="5259705" cy="445135"/>
        </a:xfrm>
        <a:prstGeom prst="wedgeRectCallout">
          <a:avLst>
            <a:gd name="adj1" fmla="val -57808"/>
            <a:gd name="adj2" fmla="val -72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・記載日記入してください。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39</xdr:col>
      <xdr:colOff>30480</xdr:colOff>
      <xdr:row>1</xdr:row>
      <xdr:rowOff>190500</xdr:rowOff>
    </xdr:from>
    <xdr:to>
      <xdr:col>51</xdr:col>
      <xdr:colOff>77647</xdr:colOff>
      <xdr:row>4</xdr:row>
      <xdr:rowOff>168878</xdr:rowOff>
    </xdr:to>
    <xdr:sp macro="" textlink="">
      <xdr:nvSpPr>
        <xdr:cNvPr id="13" name="四角形: 角を丸くする 11">
          <a:extLst>
            <a:ext uri="{FF2B5EF4-FFF2-40B4-BE49-F238E27FC236}">
              <a16:creationId xmlns:a16="http://schemas.microsoft.com/office/drawing/2014/main" id="{00000000-0008-0000-0500-000004000000}"/>
            </a:ext>
          </a:extLst>
        </xdr:cNvPr>
        <xdr:cNvSpPr/>
      </xdr:nvSpPr>
      <xdr:spPr>
        <a:xfrm>
          <a:off x="7696200" y="396240"/>
          <a:ext cx="2424607" cy="618458"/>
        </a:xfrm>
        <a:prstGeom prst="round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to-a/Desktop/&#27096;&#24335;1-2%20&#20132;&#20184;&#30003;&#35531;&#26360;&#3900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ables/table1.xml><?xml version="1.0" encoding="utf-8"?>
<table xmlns="http://schemas.openxmlformats.org/spreadsheetml/2006/main" id="2" name="テーブル13" displayName="テーブル13" ref="B17:L39" totalsRowShown="0" headerRowDxfId="31" dataDxfId="29" headerRowBorderDxfId="30" tableBorderDxfId="28" totalsRowBorderDxfId="27" headerRowCellStyle="標準 2 5 2" dataCellStyle="標準 2 5 2">
  <autoFilter ref="B17:L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3" name="No" dataDxfId="26" dataCellStyle="標準 2 5 2"/>
    <tableColumn id="1" name="部屋番号" dataDxfId="25" dataCellStyle="標準 2 5 2"/>
    <tableColumn id="2" name="申請状況" dataDxfId="24" dataCellStyle="標準 2 5 2"/>
    <tableColumn id="3" name="交付申請_x000a_年月" dataDxfId="23" dataCellStyle="標準 2 5 2"/>
    <tableColumn id="11" name="改修完了_x000a_年月" dataDxfId="22" dataCellStyle="標準 2 5 2"/>
    <tableColumn id="4" name="現在の_x000a_入居状況" dataDxfId="21" dataCellStyle="標準 2 5 2"/>
    <tableColumn id="6" name="入居年月_x000a_（改修後に_x000a_入居の場合）" dataDxfId="20" dataCellStyle="標準 2 5 2"/>
    <tableColumn id="7" name="同意書" dataDxfId="19" dataCellStyle="標準 2 5 2"/>
    <tableColumn id="8" name="アンケート_x000a_（改修前に入居済みの場合）" dataDxfId="18" dataCellStyle="標準 2 5 2"/>
    <tableColumn id="10" name="1年後_x000a_アンケート_x000a_提出時期" dataDxfId="17" dataCellStyle="標準 2 5 2">
      <calculatedColumnFormula>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calculatedColumnFormula>
    </tableColumn>
    <tableColumn id="12" name="1年後_x000a_アンケート" dataDxfId="16" dataCellStyle="標準 2 5 2"/>
  </tableColumns>
  <tableStyleInfo name="TableStyleLight18" showFirstColumn="0" showLastColumn="0" showRowStripes="1" showColumnStripes="0"/>
</table>
</file>

<file path=xl/tables/table2.xml><?xml version="1.0" encoding="utf-8"?>
<table xmlns="http://schemas.openxmlformats.org/spreadsheetml/2006/main" id="1" name="テーブル132" displayName="テーブル132" ref="O17:Y39" totalsRowShown="0" headerRowDxfId="15" dataDxfId="13" headerRowBorderDxfId="14" tableBorderDxfId="12" totalsRowBorderDxfId="11" headerRowCellStyle="標準 2 5 2" dataCellStyle="標準 2 5 2">
  <autoFilter ref="O17:Y39"/>
  <tableColumns count="11">
    <tableColumn id="13" name="No" dataDxfId="10" dataCellStyle="標準 2 5 2"/>
    <tableColumn id="1" name="部屋番号" dataDxfId="9" dataCellStyle="標準 2 5 2"/>
    <tableColumn id="2" name="申請状況" dataDxfId="8" dataCellStyle="標準 2 5 2"/>
    <tableColumn id="3" name="交付申請_x000a_年月" dataDxfId="7" dataCellStyle="標準 2 5 2"/>
    <tableColumn id="11" name="改修完了_x000a_年月" dataDxfId="6" dataCellStyle="標準 2 5 2"/>
    <tableColumn id="4" name="現在の_x000a_入居状況" dataDxfId="5" dataCellStyle="標準 2 5 2"/>
    <tableColumn id="6" name="入居年月_x000a_（改修後に_x000a_入居の場合）" dataDxfId="4" dataCellStyle="標準 2 5 2"/>
    <tableColumn id="7" name="同意書" dataDxfId="3" dataCellStyle="標準 2 5 2"/>
    <tableColumn id="8" name="アンケート_x000a_（改修前に入居済みの場合）" dataDxfId="2" dataCellStyle="標準 2 5 2"/>
    <tableColumn id="10" name="1年後_x000a_アンケート_x000a_提出時期" dataDxfId="1" dataCellStyle="標準 2 5 2">
      <calculatedColumnFormula>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calculatedColumnFormula>
    </tableColumn>
    <tableColumn id="12" name="1年後_x000a_アンケート" dataDxfId="0" dataCellStyle="標準 2 5 2"/>
  </tableColumns>
  <tableStyleInfo name="TableStyleLight1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4.xml"/><Relationship Id="rId13" Type="http://schemas.openxmlformats.org/officeDocument/2006/relationships/ctrlProp" Target="../ctrlProps/ctrlProp179.xml"/><Relationship Id="rId18" Type="http://schemas.openxmlformats.org/officeDocument/2006/relationships/ctrlProp" Target="../ctrlProps/ctrlProp184.xml"/><Relationship Id="rId3" Type="http://schemas.openxmlformats.org/officeDocument/2006/relationships/vmlDrawing" Target="../drawings/vmlDrawing5.vml"/><Relationship Id="rId21" Type="http://schemas.openxmlformats.org/officeDocument/2006/relationships/ctrlProp" Target="../ctrlProps/ctrlProp187.xml"/><Relationship Id="rId7" Type="http://schemas.openxmlformats.org/officeDocument/2006/relationships/ctrlProp" Target="../ctrlProps/ctrlProp173.xml"/><Relationship Id="rId12" Type="http://schemas.openxmlformats.org/officeDocument/2006/relationships/ctrlProp" Target="../ctrlProps/ctrlProp178.xml"/><Relationship Id="rId17" Type="http://schemas.openxmlformats.org/officeDocument/2006/relationships/ctrlProp" Target="../ctrlProps/ctrlProp183.xml"/><Relationship Id="rId2" Type="http://schemas.openxmlformats.org/officeDocument/2006/relationships/drawing" Target="../drawings/drawing12.xml"/><Relationship Id="rId16" Type="http://schemas.openxmlformats.org/officeDocument/2006/relationships/ctrlProp" Target="../ctrlProps/ctrlProp182.xml"/><Relationship Id="rId20" Type="http://schemas.openxmlformats.org/officeDocument/2006/relationships/ctrlProp" Target="../ctrlProps/ctrlProp186.xml"/><Relationship Id="rId1" Type="http://schemas.openxmlformats.org/officeDocument/2006/relationships/printerSettings" Target="../printerSettings/printerSettings12.bin"/><Relationship Id="rId6" Type="http://schemas.openxmlformats.org/officeDocument/2006/relationships/ctrlProp" Target="../ctrlProps/ctrlProp172.xml"/><Relationship Id="rId11" Type="http://schemas.openxmlformats.org/officeDocument/2006/relationships/ctrlProp" Target="../ctrlProps/ctrlProp177.xml"/><Relationship Id="rId5" Type="http://schemas.openxmlformats.org/officeDocument/2006/relationships/ctrlProp" Target="../ctrlProps/ctrlProp171.xml"/><Relationship Id="rId15" Type="http://schemas.openxmlformats.org/officeDocument/2006/relationships/ctrlProp" Target="../ctrlProps/ctrlProp181.xml"/><Relationship Id="rId23" Type="http://schemas.openxmlformats.org/officeDocument/2006/relationships/ctrlProp" Target="../ctrlProps/ctrlProp189.xml"/><Relationship Id="rId10" Type="http://schemas.openxmlformats.org/officeDocument/2006/relationships/ctrlProp" Target="../ctrlProps/ctrlProp176.xml"/><Relationship Id="rId19" Type="http://schemas.openxmlformats.org/officeDocument/2006/relationships/ctrlProp" Target="../ctrlProps/ctrlProp185.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 Id="rId22" Type="http://schemas.openxmlformats.org/officeDocument/2006/relationships/ctrlProp" Target="../ctrlProps/ctrlProp18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18" Type="http://schemas.openxmlformats.org/officeDocument/2006/relationships/ctrlProp" Target="../ctrlProps/ctrlProp128.xml"/><Relationship Id="rId26" Type="http://schemas.openxmlformats.org/officeDocument/2006/relationships/ctrlProp" Target="../ctrlProps/ctrlProp136.xml"/><Relationship Id="rId39" Type="http://schemas.openxmlformats.org/officeDocument/2006/relationships/ctrlProp" Target="../ctrlProps/ctrlProp149.xml"/><Relationship Id="rId3" Type="http://schemas.openxmlformats.org/officeDocument/2006/relationships/vmlDrawing" Target="../drawings/vmlDrawing2.vml"/><Relationship Id="rId21" Type="http://schemas.openxmlformats.org/officeDocument/2006/relationships/ctrlProp" Target="../ctrlProps/ctrlProp131.xml"/><Relationship Id="rId34" Type="http://schemas.openxmlformats.org/officeDocument/2006/relationships/ctrlProp" Target="../ctrlProps/ctrlProp144.xml"/><Relationship Id="rId42" Type="http://schemas.openxmlformats.org/officeDocument/2006/relationships/ctrlProp" Target="../ctrlProps/ctrlProp152.x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33" Type="http://schemas.openxmlformats.org/officeDocument/2006/relationships/ctrlProp" Target="../ctrlProps/ctrlProp143.xml"/><Relationship Id="rId38" Type="http://schemas.openxmlformats.org/officeDocument/2006/relationships/ctrlProp" Target="../ctrlProps/ctrlProp148.xml"/><Relationship Id="rId2" Type="http://schemas.openxmlformats.org/officeDocument/2006/relationships/drawing" Target="../drawings/drawing2.xml"/><Relationship Id="rId16" Type="http://schemas.openxmlformats.org/officeDocument/2006/relationships/ctrlProp" Target="../ctrlProps/ctrlProp126.xml"/><Relationship Id="rId20" Type="http://schemas.openxmlformats.org/officeDocument/2006/relationships/ctrlProp" Target="../ctrlProps/ctrlProp130.xml"/><Relationship Id="rId29" Type="http://schemas.openxmlformats.org/officeDocument/2006/relationships/ctrlProp" Target="../ctrlProps/ctrlProp139.xml"/><Relationship Id="rId41" Type="http://schemas.openxmlformats.org/officeDocument/2006/relationships/ctrlProp" Target="../ctrlProps/ctrlProp151.xml"/><Relationship Id="rId1" Type="http://schemas.openxmlformats.org/officeDocument/2006/relationships/printerSettings" Target="../printerSettings/printerSettings2.bin"/><Relationship Id="rId6" Type="http://schemas.openxmlformats.org/officeDocument/2006/relationships/ctrlProp" Target="../ctrlProps/ctrlProp116.xml"/><Relationship Id="rId11" Type="http://schemas.openxmlformats.org/officeDocument/2006/relationships/ctrlProp" Target="../ctrlProps/ctrlProp121.xml"/><Relationship Id="rId24" Type="http://schemas.openxmlformats.org/officeDocument/2006/relationships/ctrlProp" Target="../ctrlProps/ctrlProp134.xml"/><Relationship Id="rId32" Type="http://schemas.openxmlformats.org/officeDocument/2006/relationships/ctrlProp" Target="../ctrlProps/ctrlProp142.xml"/><Relationship Id="rId37" Type="http://schemas.openxmlformats.org/officeDocument/2006/relationships/ctrlProp" Target="../ctrlProps/ctrlProp147.xml"/><Relationship Id="rId40" Type="http://schemas.openxmlformats.org/officeDocument/2006/relationships/ctrlProp" Target="../ctrlProps/ctrlProp150.xml"/><Relationship Id="rId5" Type="http://schemas.openxmlformats.org/officeDocument/2006/relationships/ctrlProp" Target="../ctrlProps/ctrlProp115.xml"/><Relationship Id="rId15" Type="http://schemas.openxmlformats.org/officeDocument/2006/relationships/ctrlProp" Target="../ctrlProps/ctrlProp125.xml"/><Relationship Id="rId23" Type="http://schemas.openxmlformats.org/officeDocument/2006/relationships/ctrlProp" Target="../ctrlProps/ctrlProp133.xml"/><Relationship Id="rId28" Type="http://schemas.openxmlformats.org/officeDocument/2006/relationships/ctrlProp" Target="../ctrlProps/ctrlProp138.xml"/><Relationship Id="rId36" Type="http://schemas.openxmlformats.org/officeDocument/2006/relationships/ctrlProp" Target="../ctrlProps/ctrlProp146.xml"/><Relationship Id="rId10" Type="http://schemas.openxmlformats.org/officeDocument/2006/relationships/ctrlProp" Target="../ctrlProps/ctrlProp120.xml"/><Relationship Id="rId19" Type="http://schemas.openxmlformats.org/officeDocument/2006/relationships/ctrlProp" Target="../ctrlProps/ctrlProp129.xml"/><Relationship Id="rId31" Type="http://schemas.openxmlformats.org/officeDocument/2006/relationships/ctrlProp" Target="../ctrlProps/ctrlProp141.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 Id="rId22" Type="http://schemas.openxmlformats.org/officeDocument/2006/relationships/ctrlProp" Target="../ctrlProps/ctrlProp132.xml"/><Relationship Id="rId27" Type="http://schemas.openxmlformats.org/officeDocument/2006/relationships/ctrlProp" Target="../ctrlProps/ctrlProp137.xml"/><Relationship Id="rId30" Type="http://schemas.openxmlformats.org/officeDocument/2006/relationships/ctrlProp" Target="../ctrlProps/ctrlProp140.xml"/><Relationship Id="rId35" Type="http://schemas.openxmlformats.org/officeDocument/2006/relationships/ctrlProp" Target="../ctrlProps/ctrlProp145.xml"/><Relationship Id="rId43" Type="http://schemas.openxmlformats.org/officeDocument/2006/relationships/ctrlProp" Target="../ctrlProps/ctrlProp15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8.xml"/><Relationship Id="rId3" Type="http://schemas.openxmlformats.org/officeDocument/2006/relationships/vmlDrawing" Target="../drawings/vmlDrawing3.vml"/><Relationship Id="rId7" Type="http://schemas.openxmlformats.org/officeDocument/2006/relationships/ctrlProp" Target="../ctrlProps/ctrlProp15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56.xml"/><Relationship Id="rId11" Type="http://schemas.openxmlformats.org/officeDocument/2006/relationships/ctrlProp" Target="../ctrlProps/ctrlProp161.xml"/><Relationship Id="rId5" Type="http://schemas.openxmlformats.org/officeDocument/2006/relationships/ctrlProp" Target="../ctrlProps/ctrlProp155.xml"/><Relationship Id="rId10" Type="http://schemas.openxmlformats.org/officeDocument/2006/relationships/ctrlProp" Target="../ctrlProps/ctrlProp160.xml"/><Relationship Id="rId4" Type="http://schemas.openxmlformats.org/officeDocument/2006/relationships/ctrlProp" Target="../ctrlProps/ctrlProp154.xml"/><Relationship Id="rId9" Type="http://schemas.openxmlformats.org/officeDocument/2006/relationships/ctrlProp" Target="../ctrlProps/ctrlProp15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6.xml"/><Relationship Id="rId3" Type="http://schemas.openxmlformats.org/officeDocument/2006/relationships/vmlDrawing" Target="../drawings/vmlDrawing4.vml"/><Relationship Id="rId7" Type="http://schemas.openxmlformats.org/officeDocument/2006/relationships/ctrlProp" Target="../ctrlProps/ctrlProp165.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64.xml"/><Relationship Id="rId11" Type="http://schemas.openxmlformats.org/officeDocument/2006/relationships/ctrlProp" Target="../ctrlProps/ctrlProp169.xml"/><Relationship Id="rId5" Type="http://schemas.openxmlformats.org/officeDocument/2006/relationships/ctrlProp" Target="../ctrlProps/ctrlProp163.xml"/><Relationship Id="rId10" Type="http://schemas.openxmlformats.org/officeDocument/2006/relationships/ctrlProp" Target="../ctrlProps/ctrlProp168.xml"/><Relationship Id="rId4" Type="http://schemas.openxmlformats.org/officeDocument/2006/relationships/ctrlProp" Target="../ctrlProps/ctrlProp162.xml"/><Relationship Id="rId9" Type="http://schemas.openxmlformats.org/officeDocument/2006/relationships/ctrlProp" Target="../ctrlProps/ctrlProp1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8"/>
  <sheetViews>
    <sheetView tabSelected="1" zoomScale="85" zoomScaleNormal="85" workbookViewId="0">
      <selection sqref="A1:F1"/>
    </sheetView>
  </sheetViews>
  <sheetFormatPr defaultRowHeight="13.2" x14ac:dyDescent="0.45"/>
  <cols>
    <col min="1" max="1" width="4.5" style="16" customWidth="1"/>
    <col min="2" max="2" width="13.19921875" style="16" customWidth="1"/>
    <col min="3" max="3" width="31.3984375" style="16" bestFit="1" customWidth="1"/>
    <col min="4" max="4" width="14.5" style="16" bestFit="1" customWidth="1"/>
    <col min="5" max="5" width="25.19921875" style="16" bestFit="1" customWidth="1"/>
    <col min="6" max="6" width="12" style="16" customWidth="1"/>
    <col min="7" max="7" width="2.19921875" style="16" customWidth="1"/>
    <col min="8" max="8" width="1.5" style="15" customWidth="1"/>
    <col min="9" max="28" width="8.69921875" style="15"/>
    <col min="29" max="256" width="8.69921875" style="16"/>
    <col min="257" max="257" width="6.59765625" style="16" customWidth="1"/>
    <col min="258" max="258" width="20.09765625" style="16" customWidth="1"/>
    <col min="259" max="259" width="42.19921875" style="16" customWidth="1"/>
    <col min="260" max="260" width="5.59765625" style="16" bestFit="1" customWidth="1"/>
    <col min="261" max="261" width="36.69921875" style="16" customWidth="1"/>
    <col min="262" max="262" width="11.69921875" style="16" bestFit="1" customWidth="1"/>
    <col min="263" max="263" width="17.59765625" style="16" customWidth="1"/>
    <col min="264" max="264" width="9.3984375" style="16" bestFit="1" customWidth="1"/>
    <col min="265" max="512" width="8.69921875" style="16"/>
    <col min="513" max="513" width="6.59765625" style="16" customWidth="1"/>
    <col min="514" max="514" width="20.09765625" style="16" customWidth="1"/>
    <col min="515" max="515" width="42.19921875" style="16" customWidth="1"/>
    <col min="516" max="516" width="5.59765625" style="16" bestFit="1" customWidth="1"/>
    <col min="517" max="517" width="36.69921875" style="16" customWidth="1"/>
    <col min="518" max="518" width="11.69921875" style="16" bestFit="1" customWidth="1"/>
    <col min="519" max="519" width="17.59765625" style="16" customWidth="1"/>
    <col min="520" max="520" width="9.3984375" style="16" bestFit="1" customWidth="1"/>
    <col min="521" max="768" width="8.69921875" style="16"/>
    <col min="769" max="769" width="6.59765625" style="16" customWidth="1"/>
    <col min="770" max="770" width="20.09765625" style="16" customWidth="1"/>
    <col min="771" max="771" width="42.19921875" style="16" customWidth="1"/>
    <col min="772" max="772" width="5.59765625" style="16" bestFit="1" customWidth="1"/>
    <col min="773" max="773" width="36.69921875" style="16" customWidth="1"/>
    <col min="774" max="774" width="11.69921875" style="16" bestFit="1" customWidth="1"/>
    <col min="775" max="775" width="17.59765625" style="16" customWidth="1"/>
    <col min="776" max="776" width="9.3984375" style="16" bestFit="1" customWidth="1"/>
    <col min="777" max="1024" width="8.69921875" style="16"/>
    <col min="1025" max="1025" width="6.59765625" style="16" customWidth="1"/>
    <col min="1026" max="1026" width="20.09765625" style="16" customWidth="1"/>
    <col min="1027" max="1027" width="42.19921875" style="16" customWidth="1"/>
    <col min="1028" max="1028" width="5.59765625" style="16" bestFit="1" customWidth="1"/>
    <col min="1029" max="1029" width="36.69921875" style="16" customWidth="1"/>
    <col min="1030" max="1030" width="11.69921875" style="16" bestFit="1" customWidth="1"/>
    <col min="1031" max="1031" width="17.59765625" style="16" customWidth="1"/>
    <col min="1032" max="1032" width="9.3984375" style="16" bestFit="1" customWidth="1"/>
    <col min="1033" max="1280" width="8.69921875" style="16"/>
    <col min="1281" max="1281" width="6.59765625" style="16" customWidth="1"/>
    <col min="1282" max="1282" width="20.09765625" style="16" customWidth="1"/>
    <col min="1283" max="1283" width="42.19921875" style="16" customWidth="1"/>
    <col min="1284" max="1284" width="5.59765625" style="16" bestFit="1" customWidth="1"/>
    <col min="1285" max="1285" width="36.69921875" style="16" customWidth="1"/>
    <col min="1286" max="1286" width="11.69921875" style="16" bestFit="1" customWidth="1"/>
    <col min="1287" max="1287" width="17.59765625" style="16" customWidth="1"/>
    <col min="1288" max="1288" width="9.3984375" style="16" bestFit="1" customWidth="1"/>
    <col min="1289" max="1536" width="8.69921875" style="16"/>
    <col min="1537" max="1537" width="6.59765625" style="16" customWidth="1"/>
    <col min="1538" max="1538" width="20.09765625" style="16" customWidth="1"/>
    <col min="1539" max="1539" width="42.19921875" style="16" customWidth="1"/>
    <col min="1540" max="1540" width="5.59765625" style="16" bestFit="1" customWidth="1"/>
    <col min="1541" max="1541" width="36.69921875" style="16" customWidth="1"/>
    <col min="1542" max="1542" width="11.69921875" style="16" bestFit="1" customWidth="1"/>
    <col min="1543" max="1543" width="17.59765625" style="16" customWidth="1"/>
    <col min="1544" max="1544" width="9.3984375" style="16" bestFit="1" customWidth="1"/>
    <col min="1545" max="1792" width="8.69921875" style="16"/>
    <col min="1793" max="1793" width="6.59765625" style="16" customWidth="1"/>
    <col min="1794" max="1794" width="20.09765625" style="16" customWidth="1"/>
    <col min="1795" max="1795" width="42.19921875" style="16" customWidth="1"/>
    <col min="1796" max="1796" width="5.59765625" style="16" bestFit="1" customWidth="1"/>
    <col min="1797" max="1797" width="36.69921875" style="16" customWidth="1"/>
    <col min="1798" max="1798" width="11.69921875" style="16" bestFit="1" customWidth="1"/>
    <col min="1799" max="1799" width="17.59765625" style="16" customWidth="1"/>
    <col min="1800" max="1800" width="9.3984375" style="16" bestFit="1" customWidth="1"/>
    <col min="1801" max="2048" width="8.69921875" style="16"/>
    <col min="2049" max="2049" width="6.59765625" style="16" customWidth="1"/>
    <col min="2050" max="2050" width="20.09765625" style="16" customWidth="1"/>
    <col min="2051" max="2051" width="42.19921875" style="16" customWidth="1"/>
    <col min="2052" max="2052" width="5.59765625" style="16" bestFit="1" customWidth="1"/>
    <col min="2053" max="2053" width="36.69921875" style="16" customWidth="1"/>
    <col min="2054" max="2054" width="11.69921875" style="16" bestFit="1" customWidth="1"/>
    <col min="2055" max="2055" width="17.59765625" style="16" customWidth="1"/>
    <col min="2056" max="2056" width="9.3984375" style="16" bestFit="1" customWidth="1"/>
    <col min="2057" max="2304" width="8.69921875" style="16"/>
    <col min="2305" max="2305" width="6.59765625" style="16" customWidth="1"/>
    <col min="2306" max="2306" width="20.09765625" style="16" customWidth="1"/>
    <col min="2307" max="2307" width="42.19921875" style="16" customWidth="1"/>
    <col min="2308" max="2308" width="5.59765625" style="16" bestFit="1" customWidth="1"/>
    <col min="2309" max="2309" width="36.69921875" style="16" customWidth="1"/>
    <col min="2310" max="2310" width="11.69921875" style="16" bestFit="1" customWidth="1"/>
    <col min="2311" max="2311" width="17.59765625" style="16" customWidth="1"/>
    <col min="2312" max="2312" width="9.3984375" style="16" bestFit="1" customWidth="1"/>
    <col min="2313" max="2560" width="8.69921875" style="16"/>
    <col min="2561" max="2561" width="6.59765625" style="16" customWidth="1"/>
    <col min="2562" max="2562" width="20.09765625" style="16" customWidth="1"/>
    <col min="2563" max="2563" width="42.19921875" style="16" customWidth="1"/>
    <col min="2564" max="2564" width="5.59765625" style="16" bestFit="1" customWidth="1"/>
    <col min="2565" max="2565" width="36.69921875" style="16" customWidth="1"/>
    <col min="2566" max="2566" width="11.69921875" style="16" bestFit="1" customWidth="1"/>
    <col min="2567" max="2567" width="17.59765625" style="16" customWidth="1"/>
    <col min="2568" max="2568" width="9.3984375" style="16" bestFit="1" customWidth="1"/>
    <col min="2569" max="2816" width="8.69921875" style="16"/>
    <col min="2817" max="2817" width="6.59765625" style="16" customWidth="1"/>
    <col min="2818" max="2818" width="20.09765625" style="16" customWidth="1"/>
    <col min="2819" max="2819" width="42.19921875" style="16" customWidth="1"/>
    <col min="2820" max="2820" width="5.59765625" style="16" bestFit="1" customWidth="1"/>
    <col min="2821" max="2821" width="36.69921875" style="16" customWidth="1"/>
    <col min="2822" max="2822" width="11.69921875" style="16" bestFit="1" customWidth="1"/>
    <col min="2823" max="2823" width="17.59765625" style="16" customWidth="1"/>
    <col min="2824" max="2824" width="9.3984375" style="16" bestFit="1" customWidth="1"/>
    <col min="2825" max="3072" width="8.69921875" style="16"/>
    <col min="3073" max="3073" width="6.59765625" style="16" customWidth="1"/>
    <col min="3074" max="3074" width="20.09765625" style="16" customWidth="1"/>
    <col min="3075" max="3075" width="42.19921875" style="16" customWidth="1"/>
    <col min="3076" max="3076" width="5.59765625" style="16" bestFit="1" customWidth="1"/>
    <col min="3077" max="3077" width="36.69921875" style="16" customWidth="1"/>
    <col min="3078" max="3078" width="11.69921875" style="16" bestFit="1" customWidth="1"/>
    <col min="3079" max="3079" width="17.59765625" style="16" customWidth="1"/>
    <col min="3080" max="3080" width="9.3984375" style="16" bestFit="1" customWidth="1"/>
    <col min="3081" max="3328" width="8.69921875" style="16"/>
    <col min="3329" max="3329" width="6.59765625" style="16" customWidth="1"/>
    <col min="3330" max="3330" width="20.09765625" style="16" customWidth="1"/>
    <col min="3331" max="3331" width="42.19921875" style="16" customWidth="1"/>
    <col min="3332" max="3332" width="5.59765625" style="16" bestFit="1" customWidth="1"/>
    <col min="3333" max="3333" width="36.69921875" style="16" customWidth="1"/>
    <col min="3334" max="3334" width="11.69921875" style="16" bestFit="1" customWidth="1"/>
    <col min="3335" max="3335" width="17.59765625" style="16" customWidth="1"/>
    <col min="3336" max="3336" width="9.3984375" style="16" bestFit="1" customWidth="1"/>
    <col min="3337" max="3584" width="8.69921875" style="16"/>
    <col min="3585" max="3585" width="6.59765625" style="16" customWidth="1"/>
    <col min="3586" max="3586" width="20.09765625" style="16" customWidth="1"/>
    <col min="3587" max="3587" width="42.19921875" style="16" customWidth="1"/>
    <col min="3588" max="3588" width="5.59765625" style="16" bestFit="1" customWidth="1"/>
    <col min="3589" max="3589" width="36.69921875" style="16" customWidth="1"/>
    <col min="3590" max="3590" width="11.69921875" style="16" bestFit="1" customWidth="1"/>
    <col min="3591" max="3591" width="17.59765625" style="16" customWidth="1"/>
    <col min="3592" max="3592" width="9.3984375" style="16" bestFit="1" customWidth="1"/>
    <col min="3593" max="3840" width="8.69921875" style="16"/>
    <col min="3841" max="3841" width="6.59765625" style="16" customWidth="1"/>
    <col min="3842" max="3842" width="20.09765625" style="16" customWidth="1"/>
    <col min="3843" max="3843" width="42.19921875" style="16" customWidth="1"/>
    <col min="3844" max="3844" width="5.59765625" style="16" bestFit="1" customWidth="1"/>
    <col min="3845" max="3845" width="36.69921875" style="16" customWidth="1"/>
    <col min="3846" max="3846" width="11.69921875" style="16" bestFit="1" customWidth="1"/>
    <col min="3847" max="3847" width="17.59765625" style="16" customWidth="1"/>
    <col min="3848" max="3848" width="9.3984375" style="16" bestFit="1" customWidth="1"/>
    <col min="3849" max="4096" width="8.69921875" style="16"/>
    <col min="4097" max="4097" width="6.59765625" style="16" customWidth="1"/>
    <col min="4098" max="4098" width="20.09765625" style="16" customWidth="1"/>
    <col min="4099" max="4099" width="42.19921875" style="16" customWidth="1"/>
    <col min="4100" max="4100" width="5.59765625" style="16" bestFit="1" customWidth="1"/>
    <col min="4101" max="4101" width="36.69921875" style="16" customWidth="1"/>
    <col min="4102" max="4102" width="11.69921875" style="16" bestFit="1" customWidth="1"/>
    <col min="4103" max="4103" width="17.59765625" style="16" customWidth="1"/>
    <col min="4104" max="4104" width="9.3984375" style="16" bestFit="1" customWidth="1"/>
    <col min="4105" max="4352" width="8.69921875" style="16"/>
    <col min="4353" max="4353" width="6.59765625" style="16" customWidth="1"/>
    <col min="4354" max="4354" width="20.09765625" style="16" customWidth="1"/>
    <col min="4355" max="4355" width="42.19921875" style="16" customWidth="1"/>
    <col min="4356" max="4356" width="5.59765625" style="16" bestFit="1" customWidth="1"/>
    <col min="4357" max="4357" width="36.69921875" style="16" customWidth="1"/>
    <col min="4358" max="4358" width="11.69921875" style="16" bestFit="1" customWidth="1"/>
    <col min="4359" max="4359" width="17.59765625" style="16" customWidth="1"/>
    <col min="4360" max="4360" width="9.3984375" style="16" bestFit="1" customWidth="1"/>
    <col min="4361" max="4608" width="8.69921875" style="16"/>
    <col min="4609" max="4609" width="6.59765625" style="16" customWidth="1"/>
    <col min="4610" max="4610" width="20.09765625" style="16" customWidth="1"/>
    <col min="4611" max="4611" width="42.19921875" style="16" customWidth="1"/>
    <col min="4612" max="4612" width="5.59765625" style="16" bestFit="1" customWidth="1"/>
    <col min="4613" max="4613" width="36.69921875" style="16" customWidth="1"/>
    <col min="4614" max="4614" width="11.69921875" style="16" bestFit="1" customWidth="1"/>
    <col min="4615" max="4615" width="17.59765625" style="16" customWidth="1"/>
    <col min="4616" max="4616" width="9.3984375" style="16" bestFit="1" customWidth="1"/>
    <col min="4617" max="4864" width="8.69921875" style="16"/>
    <col min="4865" max="4865" width="6.59765625" style="16" customWidth="1"/>
    <col min="4866" max="4866" width="20.09765625" style="16" customWidth="1"/>
    <col min="4867" max="4867" width="42.19921875" style="16" customWidth="1"/>
    <col min="4868" max="4868" width="5.59765625" style="16" bestFit="1" customWidth="1"/>
    <col min="4869" max="4869" width="36.69921875" style="16" customWidth="1"/>
    <col min="4870" max="4870" width="11.69921875" style="16" bestFit="1" customWidth="1"/>
    <col min="4871" max="4871" width="17.59765625" style="16" customWidth="1"/>
    <col min="4872" max="4872" width="9.3984375" style="16" bestFit="1" customWidth="1"/>
    <col min="4873" max="5120" width="8.69921875" style="16"/>
    <col min="5121" max="5121" width="6.59765625" style="16" customWidth="1"/>
    <col min="5122" max="5122" width="20.09765625" style="16" customWidth="1"/>
    <col min="5123" max="5123" width="42.19921875" style="16" customWidth="1"/>
    <col min="5124" max="5124" width="5.59765625" style="16" bestFit="1" customWidth="1"/>
    <col min="5125" max="5125" width="36.69921875" style="16" customWidth="1"/>
    <col min="5126" max="5126" width="11.69921875" style="16" bestFit="1" customWidth="1"/>
    <col min="5127" max="5127" width="17.59765625" style="16" customWidth="1"/>
    <col min="5128" max="5128" width="9.3984375" style="16" bestFit="1" customWidth="1"/>
    <col min="5129" max="5376" width="8.69921875" style="16"/>
    <col min="5377" max="5377" width="6.59765625" style="16" customWidth="1"/>
    <col min="5378" max="5378" width="20.09765625" style="16" customWidth="1"/>
    <col min="5379" max="5379" width="42.19921875" style="16" customWidth="1"/>
    <col min="5380" max="5380" width="5.59765625" style="16" bestFit="1" customWidth="1"/>
    <col min="5381" max="5381" width="36.69921875" style="16" customWidth="1"/>
    <col min="5382" max="5382" width="11.69921875" style="16" bestFit="1" customWidth="1"/>
    <col min="5383" max="5383" width="17.59765625" style="16" customWidth="1"/>
    <col min="5384" max="5384" width="9.3984375" style="16" bestFit="1" customWidth="1"/>
    <col min="5385" max="5632" width="8.69921875" style="16"/>
    <col min="5633" max="5633" width="6.59765625" style="16" customWidth="1"/>
    <col min="5634" max="5634" width="20.09765625" style="16" customWidth="1"/>
    <col min="5635" max="5635" width="42.19921875" style="16" customWidth="1"/>
    <col min="5636" max="5636" width="5.59765625" style="16" bestFit="1" customWidth="1"/>
    <col min="5637" max="5637" width="36.69921875" style="16" customWidth="1"/>
    <col min="5638" max="5638" width="11.69921875" style="16" bestFit="1" customWidth="1"/>
    <col min="5639" max="5639" width="17.59765625" style="16" customWidth="1"/>
    <col min="5640" max="5640" width="9.3984375" style="16" bestFit="1" customWidth="1"/>
    <col min="5641" max="5888" width="8.69921875" style="16"/>
    <col min="5889" max="5889" width="6.59765625" style="16" customWidth="1"/>
    <col min="5890" max="5890" width="20.09765625" style="16" customWidth="1"/>
    <col min="5891" max="5891" width="42.19921875" style="16" customWidth="1"/>
    <col min="5892" max="5892" width="5.59765625" style="16" bestFit="1" customWidth="1"/>
    <col min="5893" max="5893" width="36.69921875" style="16" customWidth="1"/>
    <col min="5894" max="5894" width="11.69921875" style="16" bestFit="1" customWidth="1"/>
    <col min="5895" max="5895" width="17.59765625" style="16" customWidth="1"/>
    <col min="5896" max="5896" width="9.3984375" style="16" bestFit="1" customWidth="1"/>
    <col min="5897" max="6144" width="8.69921875" style="16"/>
    <col min="6145" max="6145" width="6.59765625" style="16" customWidth="1"/>
    <col min="6146" max="6146" width="20.09765625" style="16" customWidth="1"/>
    <col min="6147" max="6147" width="42.19921875" style="16" customWidth="1"/>
    <col min="6148" max="6148" width="5.59765625" style="16" bestFit="1" customWidth="1"/>
    <col min="6149" max="6149" width="36.69921875" style="16" customWidth="1"/>
    <col min="6150" max="6150" width="11.69921875" style="16" bestFit="1" customWidth="1"/>
    <col min="6151" max="6151" width="17.59765625" style="16" customWidth="1"/>
    <col min="6152" max="6152" width="9.3984375" style="16" bestFit="1" customWidth="1"/>
    <col min="6153" max="6400" width="8.69921875" style="16"/>
    <col min="6401" max="6401" width="6.59765625" style="16" customWidth="1"/>
    <col min="6402" max="6402" width="20.09765625" style="16" customWidth="1"/>
    <col min="6403" max="6403" width="42.19921875" style="16" customWidth="1"/>
    <col min="6404" max="6404" width="5.59765625" style="16" bestFit="1" customWidth="1"/>
    <col min="6405" max="6405" width="36.69921875" style="16" customWidth="1"/>
    <col min="6406" max="6406" width="11.69921875" style="16" bestFit="1" customWidth="1"/>
    <col min="6407" max="6407" width="17.59765625" style="16" customWidth="1"/>
    <col min="6408" max="6408" width="9.3984375" style="16" bestFit="1" customWidth="1"/>
    <col min="6409" max="6656" width="8.69921875" style="16"/>
    <col min="6657" max="6657" width="6.59765625" style="16" customWidth="1"/>
    <col min="6658" max="6658" width="20.09765625" style="16" customWidth="1"/>
    <col min="6659" max="6659" width="42.19921875" style="16" customWidth="1"/>
    <col min="6660" max="6660" width="5.59765625" style="16" bestFit="1" customWidth="1"/>
    <col min="6661" max="6661" width="36.69921875" style="16" customWidth="1"/>
    <col min="6662" max="6662" width="11.69921875" style="16" bestFit="1" customWidth="1"/>
    <col min="6663" max="6663" width="17.59765625" style="16" customWidth="1"/>
    <col min="6664" max="6664" width="9.3984375" style="16" bestFit="1" customWidth="1"/>
    <col min="6665" max="6912" width="8.69921875" style="16"/>
    <col min="6913" max="6913" width="6.59765625" style="16" customWidth="1"/>
    <col min="6914" max="6914" width="20.09765625" style="16" customWidth="1"/>
    <col min="6915" max="6915" width="42.19921875" style="16" customWidth="1"/>
    <col min="6916" max="6916" width="5.59765625" style="16" bestFit="1" customWidth="1"/>
    <col min="6917" max="6917" width="36.69921875" style="16" customWidth="1"/>
    <col min="6918" max="6918" width="11.69921875" style="16" bestFit="1" customWidth="1"/>
    <col min="6919" max="6919" width="17.59765625" style="16" customWidth="1"/>
    <col min="6920" max="6920" width="9.3984375" style="16" bestFit="1" customWidth="1"/>
    <col min="6921" max="7168" width="8.69921875" style="16"/>
    <col min="7169" max="7169" width="6.59765625" style="16" customWidth="1"/>
    <col min="7170" max="7170" width="20.09765625" style="16" customWidth="1"/>
    <col min="7171" max="7171" width="42.19921875" style="16" customWidth="1"/>
    <col min="7172" max="7172" width="5.59765625" style="16" bestFit="1" customWidth="1"/>
    <col min="7173" max="7173" width="36.69921875" style="16" customWidth="1"/>
    <col min="7174" max="7174" width="11.69921875" style="16" bestFit="1" customWidth="1"/>
    <col min="7175" max="7175" width="17.59765625" style="16" customWidth="1"/>
    <col min="7176" max="7176" width="9.3984375" style="16" bestFit="1" customWidth="1"/>
    <col min="7177" max="7424" width="8.69921875" style="16"/>
    <col min="7425" max="7425" width="6.59765625" style="16" customWidth="1"/>
    <col min="7426" max="7426" width="20.09765625" style="16" customWidth="1"/>
    <col min="7427" max="7427" width="42.19921875" style="16" customWidth="1"/>
    <col min="7428" max="7428" width="5.59765625" style="16" bestFit="1" customWidth="1"/>
    <col min="7429" max="7429" width="36.69921875" style="16" customWidth="1"/>
    <col min="7430" max="7430" width="11.69921875" style="16" bestFit="1" customWidth="1"/>
    <col min="7431" max="7431" width="17.59765625" style="16" customWidth="1"/>
    <col min="7432" max="7432" width="9.3984375" style="16" bestFit="1" customWidth="1"/>
    <col min="7433" max="7680" width="8.69921875" style="16"/>
    <col min="7681" max="7681" width="6.59765625" style="16" customWidth="1"/>
    <col min="7682" max="7682" width="20.09765625" style="16" customWidth="1"/>
    <col min="7683" max="7683" width="42.19921875" style="16" customWidth="1"/>
    <col min="7684" max="7684" width="5.59765625" style="16" bestFit="1" customWidth="1"/>
    <col min="7685" max="7685" width="36.69921875" style="16" customWidth="1"/>
    <col min="7686" max="7686" width="11.69921875" style="16" bestFit="1" customWidth="1"/>
    <col min="7687" max="7687" width="17.59765625" style="16" customWidth="1"/>
    <col min="7688" max="7688" width="9.3984375" style="16" bestFit="1" customWidth="1"/>
    <col min="7689" max="7936" width="8.69921875" style="16"/>
    <col min="7937" max="7937" width="6.59765625" style="16" customWidth="1"/>
    <col min="7938" max="7938" width="20.09765625" style="16" customWidth="1"/>
    <col min="7939" max="7939" width="42.19921875" style="16" customWidth="1"/>
    <col min="7940" max="7940" width="5.59765625" style="16" bestFit="1" customWidth="1"/>
    <col min="7941" max="7941" width="36.69921875" style="16" customWidth="1"/>
    <col min="7942" max="7942" width="11.69921875" style="16" bestFit="1" customWidth="1"/>
    <col min="7943" max="7943" width="17.59765625" style="16" customWidth="1"/>
    <col min="7944" max="7944" width="9.3984375" style="16" bestFit="1" customWidth="1"/>
    <col min="7945" max="8192" width="8.69921875" style="16"/>
    <col min="8193" max="8193" width="6.59765625" style="16" customWidth="1"/>
    <col min="8194" max="8194" width="20.09765625" style="16" customWidth="1"/>
    <col min="8195" max="8195" width="42.19921875" style="16" customWidth="1"/>
    <col min="8196" max="8196" width="5.59765625" style="16" bestFit="1" customWidth="1"/>
    <col min="8197" max="8197" width="36.69921875" style="16" customWidth="1"/>
    <col min="8198" max="8198" width="11.69921875" style="16" bestFit="1" customWidth="1"/>
    <col min="8199" max="8199" width="17.59765625" style="16" customWidth="1"/>
    <col min="8200" max="8200" width="9.3984375" style="16" bestFit="1" customWidth="1"/>
    <col min="8201" max="8448" width="8.69921875" style="16"/>
    <col min="8449" max="8449" width="6.59765625" style="16" customWidth="1"/>
    <col min="8450" max="8450" width="20.09765625" style="16" customWidth="1"/>
    <col min="8451" max="8451" width="42.19921875" style="16" customWidth="1"/>
    <col min="8452" max="8452" width="5.59765625" style="16" bestFit="1" customWidth="1"/>
    <col min="8453" max="8453" width="36.69921875" style="16" customWidth="1"/>
    <col min="8454" max="8454" width="11.69921875" style="16" bestFit="1" customWidth="1"/>
    <col min="8455" max="8455" width="17.59765625" style="16" customWidth="1"/>
    <col min="8456" max="8456" width="9.3984375" style="16" bestFit="1" customWidth="1"/>
    <col min="8457" max="8704" width="8.69921875" style="16"/>
    <col min="8705" max="8705" width="6.59765625" style="16" customWidth="1"/>
    <col min="8706" max="8706" width="20.09765625" style="16" customWidth="1"/>
    <col min="8707" max="8707" width="42.19921875" style="16" customWidth="1"/>
    <col min="8708" max="8708" width="5.59765625" style="16" bestFit="1" customWidth="1"/>
    <col min="8709" max="8709" width="36.69921875" style="16" customWidth="1"/>
    <col min="8710" max="8710" width="11.69921875" style="16" bestFit="1" customWidth="1"/>
    <col min="8711" max="8711" width="17.59765625" style="16" customWidth="1"/>
    <col min="8712" max="8712" width="9.3984375" style="16" bestFit="1" customWidth="1"/>
    <col min="8713" max="8960" width="8.69921875" style="16"/>
    <col min="8961" max="8961" width="6.59765625" style="16" customWidth="1"/>
    <col min="8962" max="8962" width="20.09765625" style="16" customWidth="1"/>
    <col min="8963" max="8963" width="42.19921875" style="16" customWidth="1"/>
    <col min="8964" max="8964" width="5.59765625" style="16" bestFit="1" customWidth="1"/>
    <col min="8965" max="8965" width="36.69921875" style="16" customWidth="1"/>
    <col min="8966" max="8966" width="11.69921875" style="16" bestFit="1" customWidth="1"/>
    <col min="8967" max="8967" width="17.59765625" style="16" customWidth="1"/>
    <col min="8968" max="8968" width="9.3984375" style="16" bestFit="1" customWidth="1"/>
    <col min="8969" max="9216" width="8.69921875" style="16"/>
    <col min="9217" max="9217" width="6.59765625" style="16" customWidth="1"/>
    <col min="9218" max="9218" width="20.09765625" style="16" customWidth="1"/>
    <col min="9219" max="9219" width="42.19921875" style="16" customWidth="1"/>
    <col min="9220" max="9220" width="5.59765625" style="16" bestFit="1" customWidth="1"/>
    <col min="9221" max="9221" width="36.69921875" style="16" customWidth="1"/>
    <col min="9222" max="9222" width="11.69921875" style="16" bestFit="1" customWidth="1"/>
    <col min="9223" max="9223" width="17.59765625" style="16" customWidth="1"/>
    <col min="9224" max="9224" width="9.3984375" style="16" bestFit="1" customWidth="1"/>
    <col min="9225" max="9472" width="8.69921875" style="16"/>
    <col min="9473" max="9473" width="6.59765625" style="16" customWidth="1"/>
    <col min="9474" max="9474" width="20.09765625" style="16" customWidth="1"/>
    <col min="9475" max="9475" width="42.19921875" style="16" customWidth="1"/>
    <col min="9476" max="9476" width="5.59765625" style="16" bestFit="1" customWidth="1"/>
    <col min="9477" max="9477" width="36.69921875" style="16" customWidth="1"/>
    <col min="9478" max="9478" width="11.69921875" style="16" bestFit="1" customWidth="1"/>
    <col min="9479" max="9479" width="17.59765625" style="16" customWidth="1"/>
    <col min="9480" max="9480" width="9.3984375" style="16" bestFit="1" customWidth="1"/>
    <col min="9481" max="9728" width="8.69921875" style="16"/>
    <col min="9729" max="9729" width="6.59765625" style="16" customWidth="1"/>
    <col min="9730" max="9730" width="20.09765625" style="16" customWidth="1"/>
    <col min="9731" max="9731" width="42.19921875" style="16" customWidth="1"/>
    <col min="9732" max="9732" width="5.59765625" style="16" bestFit="1" customWidth="1"/>
    <col min="9733" max="9733" width="36.69921875" style="16" customWidth="1"/>
    <col min="9734" max="9734" width="11.69921875" style="16" bestFit="1" customWidth="1"/>
    <col min="9735" max="9735" width="17.59765625" style="16" customWidth="1"/>
    <col min="9736" max="9736" width="9.3984375" style="16" bestFit="1" customWidth="1"/>
    <col min="9737" max="9984" width="8.69921875" style="16"/>
    <col min="9985" max="9985" width="6.59765625" style="16" customWidth="1"/>
    <col min="9986" max="9986" width="20.09765625" style="16" customWidth="1"/>
    <col min="9987" max="9987" width="42.19921875" style="16" customWidth="1"/>
    <col min="9988" max="9988" width="5.59765625" style="16" bestFit="1" customWidth="1"/>
    <col min="9989" max="9989" width="36.69921875" style="16" customWidth="1"/>
    <col min="9990" max="9990" width="11.69921875" style="16" bestFit="1" customWidth="1"/>
    <col min="9991" max="9991" width="17.59765625" style="16" customWidth="1"/>
    <col min="9992" max="9992" width="9.3984375" style="16" bestFit="1" customWidth="1"/>
    <col min="9993" max="10240" width="8.69921875" style="16"/>
    <col min="10241" max="10241" width="6.59765625" style="16" customWidth="1"/>
    <col min="10242" max="10242" width="20.09765625" style="16" customWidth="1"/>
    <col min="10243" max="10243" width="42.19921875" style="16" customWidth="1"/>
    <col min="10244" max="10244" width="5.59765625" style="16" bestFit="1" customWidth="1"/>
    <col min="10245" max="10245" width="36.69921875" style="16" customWidth="1"/>
    <col min="10246" max="10246" width="11.69921875" style="16" bestFit="1" customWidth="1"/>
    <col min="10247" max="10247" width="17.59765625" style="16" customWidth="1"/>
    <col min="10248" max="10248" width="9.3984375" style="16" bestFit="1" customWidth="1"/>
    <col min="10249" max="10496" width="8.69921875" style="16"/>
    <col min="10497" max="10497" width="6.59765625" style="16" customWidth="1"/>
    <col min="10498" max="10498" width="20.09765625" style="16" customWidth="1"/>
    <col min="10499" max="10499" width="42.19921875" style="16" customWidth="1"/>
    <col min="10500" max="10500" width="5.59765625" style="16" bestFit="1" customWidth="1"/>
    <col min="10501" max="10501" width="36.69921875" style="16" customWidth="1"/>
    <col min="10502" max="10502" width="11.69921875" style="16" bestFit="1" customWidth="1"/>
    <col min="10503" max="10503" width="17.59765625" style="16" customWidth="1"/>
    <col min="10504" max="10504" width="9.3984375" style="16" bestFit="1" customWidth="1"/>
    <col min="10505" max="10752" width="8.69921875" style="16"/>
    <col min="10753" max="10753" width="6.59765625" style="16" customWidth="1"/>
    <col min="10754" max="10754" width="20.09765625" style="16" customWidth="1"/>
    <col min="10755" max="10755" width="42.19921875" style="16" customWidth="1"/>
    <col min="10756" max="10756" width="5.59765625" style="16" bestFit="1" customWidth="1"/>
    <col min="10757" max="10757" width="36.69921875" style="16" customWidth="1"/>
    <col min="10758" max="10758" width="11.69921875" style="16" bestFit="1" customWidth="1"/>
    <col min="10759" max="10759" width="17.59765625" style="16" customWidth="1"/>
    <col min="10760" max="10760" width="9.3984375" style="16" bestFit="1" customWidth="1"/>
    <col min="10761" max="11008" width="8.69921875" style="16"/>
    <col min="11009" max="11009" width="6.59765625" style="16" customWidth="1"/>
    <col min="11010" max="11010" width="20.09765625" style="16" customWidth="1"/>
    <col min="11011" max="11011" width="42.19921875" style="16" customWidth="1"/>
    <col min="11012" max="11012" width="5.59765625" style="16" bestFit="1" customWidth="1"/>
    <col min="11013" max="11013" width="36.69921875" style="16" customWidth="1"/>
    <col min="11014" max="11014" width="11.69921875" style="16" bestFit="1" customWidth="1"/>
    <col min="11015" max="11015" width="17.59765625" style="16" customWidth="1"/>
    <col min="11016" max="11016" width="9.3984375" style="16" bestFit="1" customWidth="1"/>
    <col min="11017" max="11264" width="8.69921875" style="16"/>
    <col min="11265" max="11265" width="6.59765625" style="16" customWidth="1"/>
    <col min="11266" max="11266" width="20.09765625" style="16" customWidth="1"/>
    <col min="11267" max="11267" width="42.19921875" style="16" customWidth="1"/>
    <col min="11268" max="11268" width="5.59765625" style="16" bestFit="1" customWidth="1"/>
    <col min="11269" max="11269" width="36.69921875" style="16" customWidth="1"/>
    <col min="11270" max="11270" width="11.69921875" style="16" bestFit="1" customWidth="1"/>
    <col min="11271" max="11271" width="17.59765625" style="16" customWidth="1"/>
    <col min="11272" max="11272" width="9.3984375" style="16" bestFit="1" customWidth="1"/>
    <col min="11273" max="11520" width="8.69921875" style="16"/>
    <col min="11521" max="11521" width="6.59765625" style="16" customWidth="1"/>
    <col min="11522" max="11522" width="20.09765625" style="16" customWidth="1"/>
    <col min="11523" max="11523" width="42.19921875" style="16" customWidth="1"/>
    <col min="11524" max="11524" width="5.59765625" style="16" bestFit="1" customWidth="1"/>
    <col min="11525" max="11525" width="36.69921875" style="16" customWidth="1"/>
    <col min="11526" max="11526" width="11.69921875" style="16" bestFit="1" customWidth="1"/>
    <col min="11527" max="11527" width="17.59765625" style="16" customWidth="1"/>
    <col min="11528" max="11528" width="9.3984375" style="16" bestFit="1" customWidth="1"/>
    <col min="11529" max="11776" width="8.69921875" style="16"/>
    <col min="11777" max="11777" width="6.59765625" style="16" customWidth="1"/>
    <col min="11778" max="11778" width="20.09765625" style="16" customWidth="1"/>
    <col min="11779" max="11779" width="42.19921875" style="16" customWidth="1"/>
    <col min="11780" max="11780" width="5.59765625" style="16" bestFit="1" customWidth="1"/>
    <col min="11781" max="11781" width="36.69921875" style="16" customWidth="1"/>
    <col min="11782" max="11782" width="11.69921875" style="16" bestFit="1" customWidth="1"/>
    <col min="11783" max="11783" width="17.59765625" style="16" customWidth="1"/>
    <col min="11784" max="11784" width="9.3984375" style="16" bestFit="1" customWidth="1"/>
    <col min="11785" max="12032" width="8.69921875" style="16"/>
    <col min="12033" max="12033" width="6.59765625" style="16" customWidth="1"/>
    <col min="12034" max="12034" width="20.09765625" style="16" customWidth="1"/>
    <col min="12035" max="12035" width="42.19921875" style="16" customWidth="1"/>
    <col min="12036" max="12036" width="5.59765625" style="16" bestFit="1" customWidth="1"/>
    <col min="12037" max="12037" width="36.69921875" style="16" customWidth="1"/>
    <col min="12038" max="12038" width="11.69921875" style="16" bestFit="1" customWidth="1"/>
    <col min="12039" max="12039" width="17.59765625" style="16" customWidth="1"/>
    <col min="12040" max="12040" width="9.3984375" style="16" bestFit="1" customWidth="1"/>
    <col min="12041" max="12288" width="8.69921875" style="16"/>
    <col min="12289" max="12289" width="6.59765625" style="16" customWidth="1"/>
    <col min="12290" max="12290" width="20.09765625" style="16" customWidth="1"/>
    <col min="12291" max="12291" width="42.19921875" style="16" customWidth="1"/>
    <col min="12292" max="12292" width="5.59765625" style="16" bestFit="1" customWidth="1"/>
    <col min="12293" max="12293" width="36.69921875" style="16" customWidth="1"/>
    <col min="12294" max="12294" width="11.69921875" style="16" bestFit="1" customWidth="1"/>
    <col min="12295" max="12295" width="17.59765625" style="16" customWidth="1"/>
    <col min="12296" max="12296" width="9.3984375" style="16" bestFit="1" customWidth="1"/>
    <col min="12297" max="12544" width="8.69921875" style="16"/>
    <col min="12545" max="12545" width="6.59765625" style="16" customWidth="1"/>
    <col min="12546" max="12546" width="20.09765625" style="16" customWidth="1"/>
    <col min="12547" max="12547" width="42.19921875" style="16" customWidth="1"/>
    <col min="12548" max="12548" width="5.59765625" style="16" bestFit="1" customWidth="1"/>
    <col min="12549" max="12549" width="36.69921875" style="16" customWidth="1"/>
    <col min="12550" max="12550" width="11.69921875" style="16" bestFit="1" customWidth="1"/>
    <col min="12551" max="12551" width="17.59765625" style="16" customWidth="1"/>
    <col min="12552" max="12552" width="9.3984375" style="16" bestFit="1" customWidth="1"/>
    <col min="12553" max="12800" width="8.69921875" style="16"/>
    <col min="12801" max="12801" width="6.59765625" style="16" customWidth="1"/>
    <col min="12802" max="12802" width="20.09765625" style="16" customWidth="1"/>
    <col min="12803" max="12803" width="42.19921875" style="16" customWidth="1"/>
    <col min="12804" max="12804" width="5.59765625" style="16" bestFit="1" customWidth="1"/>
    <col min="12805" max="12805" width="36.69921875" style="16" customWidth="1"/>
    <col min="12806" max="12806" width="11.69921875" style="16" bestFit="1" customWidth="1"/>
    <col min="12807" max="12807" width="17.59765625" style="16" customWidth="1"/>
    <col min="12808" max="12808" width="9.3984375" style="16" bestFit="1" customWidth="1"/>
    <col min="12809" max="13056" width="8.69921875" style="16"/>
    <col min="13057" max="13057" width="6.59765625" style="16" customWidth="1"/>
    <col min="13058" max="13058" width="20.09765625" style="16" customWidth="1"/>
    <col min="13059" max="13059" width="42.19921875" style="16" customWidth="1"/>
    <col min="13060" max="13060" width="5.59765625" style="16" bestFit="1" customWidth="1"/>
    <col min="13061" max="13061" width="36.69921875" style="16" customWidth="1"/>
    <col min="13062" max="13062" width="11.69921875" style="16" bestFit="1" customWidth="1"/>
    <col min="13063" max="13063" width="17.59765625" style="16" customWidth="1"/>
    <col min="13064" max="13064" width="9.3984375" style="16" bestFit="1" customWidth="1"/>
    <col min="13065" max="13312" width="8.69921875" style="16"/>
    <col min="13313" max="13313" width="6.59765625" style="16" customWidth="1"/>
    <col min="13314" max="13314" width="20.09765625" style="16" customWidth="1"/>
    <col min="13315" max="13315" width="42.19921875" style="16" customWidth="1"/>
    <col min="13316" max="13316" width="5.59765625" style="16" bestFit="1" customWidth="1"/>
    <col min="13317" max="13317" width="36.69921875" style="16" customWidth="1"/>
    <col min="13318" max="13318" width="11.69921875" style="16" bestFit="1" customWidth="1"/>
    <col min="13319" max="13319" width="17.59765625" style="16" customWidth="1"/>
    <col min="13320" max="13320" width="9.3984375" style="16" bestFit="1" customWidth="1"/>
    <col min="13321" max="13568" width="8.69921875" style="16"/>
    <col min="13569" max="13569" width="6.59765625" style="16" customWidth="1"/>
    <col min="13570" max="13570" width="20.09765625" style="16" customWidth="1"/>
    <col min="13571" max="13571" width="42.19921875" style="16" customWidth="1"/>
    <col min="13572" max="13572" width="5.59765625" style="16" bestFit="1" customWidth="1"/>
    <col min="13573" max="13573" width="36.69921875" style="16" customWidth="1"/>
    <col min="13574" max="13574" width="11.69921875" style="16" bestFit="1" customWidth="1"/>
    <col min="13575" max="13575" width="17.59765625" style="16" customWidth="1"/>
    <col min="13576" max="13576" width="9.3984375" style="16" bestFit="1" customWidth="1"/>
    <col min="13577" max="13824" width="8.69921875" style="16"/>
    <col min="13825" max="13825" width="6.59765625" style="16" customWidth="1"/>
    <col min="13826" max="13826" width="20.09765625" style="16" customWidth="1"/>
    <col min="13827" max="13827" width="42.19921875" style="16" customWidth="1"/>
    <col min="13828" max="13828" width="5.59765625" style="16" bestFit="1" customWidth="1"/>
    <col min="13829" max="13829" width="36.69921875" style="16" customWidth="1"/>
    <col min="13830" max="13830" width="11.69921875" style="16" bestFit="1" customWidth="1"/>
    <col min="13831" max="13831" width="17.59765625" style="16" customWidth="1"/>
    <col min="13832" max="13832" width="9.3984375" style="16" bestFit="1" customWidth="1"/>
    <col min="13833" max="14080" width="8.69921875" style="16"/>
    <col min="14081" max="14081" width="6.59765625" style="16" customWidth="1"/>
    <col min="14082" max="14082" width="20.09765625" style="16" customWidth="1"/>
    <col min="14083" max="14083" width="42.19921875" style="16" customWidth="1"/>
    <col min="14084" max="14084" width="5.59765625" style="16" bestFit="1" customWidth="1"/>
    <col min="14085" max="14085" width="36.69921875" style="16" customWidth="1"/>
    <col min="14086" max="14086" width="11.69921875" style="16" bestFit="1" customWidth="1"/>
    <col min="14087" max="14087" width="17.59765625" style="16" customWidth="1"/>
    <col min="14088" max="14088" width="9.3984375" style="16" bestFit="1" customWidth="1"/>
    <col min="14089" max="14336" width="8.69921875" style="16"/>
    <col min="14337" max="14337" width="6.59765625" style="16" customWidth="1"/>
    <col min="14338" max="14338" width="20.09765625" style="16" customWidth="1"/>
    <col min="14339" max="14339" width="42.19921875" style="16" customWidth="1"/>
    <col min="14340" max="14340" width="5.59765625" style="16" bestFit="1" customWidth="1"/>
    <col min="14341" max="14341" width="36.69921875" style="16" customWidth="1"/>
    <col min="14342" max="14342" width="11.69921875" style="16" bestFit="1" customWidth="1"/>
    <col min="14343" max="14343" width="17.59765625" style="16" customWidth="1"/>
    <col min="14344" max="14344" width="9.3984375" style="16" bestFit="1" customWidth="1"/>
    <col min="14345" max="14592" width="8.69921875" style="16"/>
    <col min="14593" max="14593" width="6.59765625" style="16" customWidth="1"/>
    <col min="14594" max="14594" width="20.09765625" style="16" customWidth="1"/>
    <col min="14595" max="14595" width="42.19921875" style="16" customWidth="1"/>
    <col min="14596" max="14596" width="5.59765625" style="16" bestFit="1" customWidth="1"/>
    <col min="14597" max="14597" width="36.69921875" style="16" customWidth="1"/>
    <col min="14598" max="14598" width="11.69921875" style="16" bestFit="1" customWidth="1"/>
    <col min="14599" max="14599" width="17.59765625" style="16" customWidth="1"/>
    <col min="14600" max="14600" width="9.3984375" style="16" bestFit="1" customWidth="1"/>
    <col min="14601" max="14848" width="8.69921875" style="16"/>
    <col min="14849" max="14849" width="6.59765625" style="16" customWidth="1"/>
    <col min="14850" max="14850" width="20.09765625" style="16" customWidth="1"/>
    <col min="14851" max="14851" width="42.19921875" style="16" customWidth="1"/>
    <col min="14852" max="14852" width="5.59765625" style="16" bestFit="1" customWidth="1"/>
    <col min="14853" max="14853" width="36.69921875" style="16" customWidth="1"/>
    <col min="14854" max="14854" width="11.69921875" style="16" bestFit="1" customWidth="1"/>
    <col min="14855" max="14855" width="17.59765625" style="16" customWidth="1"/>
    <col min="14856" max="14856" width="9.3984375" style="16" bestFit="1" customWidth="1"/>
    <col min="14857" max="15104" width="8.69921875" style="16"/>
    <col min="15105" max="15105" width="6.59765625" style="16" customWidth="1"/>
    <col min="15106" max="15106" width="20.09765625" style="16" customWidth="1"/>
    <col min="15107" max="15107" width="42.19921875" style="16" customWidth="1"/>
    <col min="15108" max="15108" width="5.59765625" style="16" bestFit="1" customWidth="1"/>
    <col min="15109" max="15109" width="36.69921875" style="16" customWidth="1"/>
    <col min="15110" max="15110" width="11.69921875" style="16" bestFit="1" customWidth="1"/>
    <col min="15111" max="15111" width="17.59765625" style="16" customWidth="1"/>
    <col min="15112" max="15112" width="9.3984375" style="16" bestFit="1" customWidth="1"/>
    <col min="15113" max="15360" width="8.69921875" style="16"/>
    <col min="15361" max="15361" width="6.59765625" style="16" customWidth="1"/>
    <col min="15362" max="15362" width="20.09765625" style="16" customWidth="1"/>
    <col min="15363" max="15363" width="42.19921875" style="16" customWidth="1"/>
    <col min="15364" max="15364" width="5.59765625" style="16" bestFit="1" customWidth="1"/>
    <col min="15365" max="15365" width="36.69921875" style="16" customWidth="1"/>
    <col min="15366" max="15366" width="11.69921875" style="16" bestFit="1" customWidth="1"/>
    <col min="15367" max="15367" width="17.59765625" style="16" customWidth="1"/>
    <col min="15368" max="15368" width="9.3984375" style="16" bestFit="1" customWidth="1"/>
    <col min="15369" max="15616" width="8.69921875" style="16"/>
    <col min="15617" max="15617" width="6.59765625" style="16" customWidth="1"/>
    <col min="15618" max="15618" width="20.09765625" style="16" customWidth="1"/>
    <col min="15619" max="15619" width="42.19921875" style="16" customWidth="1"/>
    <col min="15620" max="15620" width="5.59765625" style="16" bestFit="1" customWidth="1"/>
    <col min="15621" max="15621" width="36.69921875" style="16" customWidth="1"/>
    <col min="15622" max="15622" width="11.69921875" style="16" bestFit="1" customWidth="1"/>
    <col min="15623" max="15623" width="17.59765625" style="16" customWidth="1"/>
    <col min="15624" max="15624" width="9.3984375" style="16" bestFit="1" customWidth="1"/>
    <col min="15625" max="15872" width="8.69921875" style="16"/>
    <col min="15873" max="15873" width="6.59765625" style="16" customWidth="1"/>
    <col min="15874" max="15874" width="20.09765625" style="16" customWidth="1"/>
    <col min="15875" max="15875" width="42.19921875" style="16" customWidth="1"/>
    <col min="15876" max="15876" width="5.59765625" style="16" bestFit="1" customWidth="1"/>
    <col min="15877" max="15877" width="36.69921875" style="16" customWidth="1"/>
    <col min="15878" max="15878" width="11.69921875" style="16" bestFit="1" customWidth="1"/>
    <col min="15879" max="15879" width="17.59765625" style="16" customWidth="1"/>
    <col min="15880" max="15880" width="9.3984375" style="16" bestFit="1" customWidth="1"/>
    <col min="15881" max="16128" width="8.69921875" style="16"/>
    <col min="16129" max="16129" width="6.59765625" style="16" customWidth="1"/>
    <col min="16130" max="16130" width="20.09765625" style="16" customWidth="1"/>
    <col min="16131" max="16131" width="42.19921875" style="16" customWidth="1"/>
    <col min="16132" max="16132" width="5.59765625" style="16" bestFit="1" customWidth="1"/>
    <col min="16133" max="16133" width="36.69921875" style="16" customWidth="1"/>
    <col min="16134" max="16134" width="11.69921875" style="16" bestFit="1" customWidth="1"/>
    <col min="16135" max="16135" width="17.59765625" style="16" customWidth="1"/>
    <col min="16136" max="16136" width="9.3984375" style="16" bestFit="1" customWidth="1"/>
    <col min="16137" max="16384" width="8.69921875" style="16"/>
  </cols>
  <sheetData>
    <row r="1" spans="1:81" s="15" customFormat="1" ht="32.4" customHeight="1" x14ac:dyDescent="0.45">
      <c r="A1" s="560" t="s">
        <v>224</v>
      </c>
      <c r="B1" s="560"/>
      <c r="C1" s="560"/>
      <c r="D1" s="560"/>
      <c r="E1" s="560"/>
      <c r="F1" s="560"/>
      <c r="H1" s="19"/>
    </row>
    <row r="2" spans="1:81" ht="19.95" customHeight="1" x14ac:dyDescent="0.45">
      <c r="A2" s="569" t="s">
        <v>1</v>
      </c>
      <c r="B2" s="569"/>
      <c r="C2" s="569"/>
      <c r="D2" s="569"/>
      <c r="E2" s="569"/>
      <c r="F2" s="569"/>
      <c r="G2" s="569"/>
      <c r="H2" s="20"/>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s="15" customFormat="1" ht="12.6" customHeight="1" thickBot="1" x14ac:dyDescent="0.5">
      <c r="A3" s="21"/>
      <c r="B3" s="21"/>
      <c r="C3" s="21"/>
      <c r="D3" s="21"/>
      <c r="E3" s="21"/>
      <c r="F3" s="21"/>
      <c r="G3" s="21"/>
      <c r="H3" s="20"/>
    </row>
    <row r="4" spans="1:81" ht="24" customHeight="1" thickBot="1" x14ac:dyDescent="0.5">
      <c r="A4" s="15"/>
      <c r="B4" s="97" t="s">
        <v>15</v>
      </c>
      <c r="C4" s="570"/>
      <c r="D4" s="571"/>
      <c r="E4" s="571"/>
      <c r="F4" s="572"/>
      <c r="G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row>
    <row r="5" spans="1:81" ht="39" customHeight="1" thickBot="1" x14ac:dyDescent="0.5">
      <c r="A5" s="21"/>
      <c r="B5" s="292" t="s">
        <v>430</v>
      </c>
      <c r="C5" s="570"/>
      <c r="D5" s="571"/>
      <c r="E5" s="571"/>
      <c r="F5" s="572"/>
      <c r="G5" s="21"/>
      <c r="H5" s="20"/>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s="15" customFormat="1" ht="30.75" customHeight="1" x14ac:dyDescent="0.45">
      <c r="A6" s="565" t="s">
        <v>2</v>
      </c>
      <c r="B6" s="566"/>
      <c r="C6" s="566"/>
      <c r="D6" s="566"/>
      <c r="E6" s="566"/>
      <c r="F6" s="566"/>
      <c r="G6" s="21"/>
      <c r="H6" s="20"/>
    </row>
    <row r="7" spans="1:81" s="15" customFormat="1" ht="13.8" thickBot="1" x14ac:dyDescent="0.5">
      <c r="A7" s="567" t="s">
        <v>74</v>
      </c>
      <c r="B7" s="567"/>
      <c r="C7" s="567"/>
      <c r="D7" s="568"/>
      <c r="E7" s="568"/>
      <c r="F7" s="567"/>
      <c r="G7" s="21"/>
      <c r="H7" s="20"/>
    </row>
    <row r="8" spans="1:81" ht="30" customHeight="1" thickBot="1" x14ac:dyDescent="0.5">
      <c r="A8" s="24" t="s">
        <v>3</v>
      </c>
      <c r="B8" s="25" t="s">
        <v>4</v>
      </c>
      <c r="C8" s="25" t="s">
        <v>5</v>
      </c>
      <c r="D8" s="26" t="s">
        <v>71</v>
      </c>
      <c r="E8" s="27" t="s">
        <v>70</v>
      </c>
      <c r="F8" s="26" t="s">
        <v>6</v>
      </c>
      <c r="G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row>
    <row r="9" spans="1:81" s="15" customFormat="1" ht="31.2" customHeight="1" thickTop="1" x14ac:dyDescent="0.45">
      <c r="A9" s="28">
        <v>1</v>
      </c>
      <c r="B9" s="29" t="s">
        <v>7</v>
      </c>
      <c r="C9" s="30" t="s">
        <v>8</v>
      </c>
      <c r="D9" s="31" t="s">
        <v>9</v>
      </c>
      <c r="E9" s="32"/>
      <c r="F9" s="33"/>
    </row>
    <row r="10" spans="1:81" s="15" customFormat="1" ht="31.2" customHeight="1" x14ac:dyDescent="0.45">
      <c r="A10" s="34">
        <v>2</v>
      </c>
      <c r="B10" s="35" t="s">
        <v>231</v>
      </c>
      <c r="C10" s="36" t="s">
        <v>35</v>
      </c>
      <c r="D10" s="35" t="s">
        <v>9</v>
      </c>
      <c r="E10" s="37" t="s">
        <v>234</v>
      </c>
      <c r="F10" s="38"/>
    </row>
    <row r="11" spans="1:81" s="15" customFormat="1" ht="31.2" customHeight="1" x14ac:dyDescent="0.45">
      <c r="A11" s="34">
        <v>3</v>
      </c>
      <c r="B11" s="39" t="s">
        <v>36</v>
      </c>
      <c r="C11" s="40" t="s">
        <v>37</v>
      </c>
      <c r="D11" s="35" t="s">
        <v>9</v>
      </c>
      <c r="E11" s="37"/>
      <c r="F11" s="38"/>
    </row>
    <row r="12" spans="1:81" s="15" customFormat="1" ht="31.2" customHeight="1" x14ac:dyDescent="0.45">
      <c r="A12" s="34">
        <v>4</v>
      </c>
      <c r="B12" s="39" t="s">
        <v>38</v>
      </c>
      <c r="C12" s="36" t="s">
        <v>39</v>
      </c>
      <c r="D12" s="35" t="s">
        <v>9</v>
      </c>
      <c r="E12" s="37"/>
      <c r="F12" s="38"/>
    </row>
    <row r="13" spans="1:81" s="15" customFormat="1" ht="39.6" customHeight="1" x14ac:dyDescent="0.45">
      <c r="A13" s="34">
        <v>5</v>
      </c>
      <c r="B13" s="35" t="s">
        <v>10</v>
      </c>
      <c r="C13" s="41" t="s">
        <v>40</v>
      </c>
      <c r="D13" s="42" t="s">
        <v>9</v>
      </c>
      <c r="E13" s="39"/>
      <c r="F13" s="38"/>
    </row>
    <row r="14" spans="1:81" s="15" customFormat="1" ht="31.2" customHeight="1" x14ac:dyDescent="0.45">
      <c r="A14" s="34">
        <v>6</v>
      </c>
      <c r="B14" s="35" t="s">
        <v>10</v>
      </c>
      <c r="C14" s="36" t="s">
        <v>41</v>
      </c>
      <c r="D14" s="42" t="s">
        <v>9</v>
      </c>
      <c r="E14" s="39"/>
      <c r="F14" s="38"/>
    </row>
    <row r="15" spans="1:81" s="15" customFormat="1" ht="31.2" customHeight="1" x14ac:dyDescent="0.45">
      <c r="A15" s="34">
        <v>7</v>
      </c>
      <c r="B15" s="35" t="s">
        <v>10</v>
      </c>
      <c r="C15" s="41" t="s">
        <v>42</v>
      </c>
      <c r="D15" s="43" t="s">
        <v>9</v>
      </c>
      <c r="E15" s="37"/>
      <c r="F15" s="38"/>
    </row>
    <row r="16" spans="1:81" s="15" customFormat="1" ht="31.2" customHeight="1" x14ac:dyDescent="0.45">
      <c r="A16" s="34">
        <v>8</v>
      </c>
      <c r="B16" s="35" t="s">
        <v>120</v>
      </c>
      <c r="C16" s="41" t="s">
        <v>68</v>
      </c>
      <c r="D16" s="43" t="s">
        <v>9</v>
      </c>
      <c r="E16" s="37"/>
      <c r="F16" s="38"/>
    </row>
    <row r="17" spans="1:6" s="15" customFormat="1" ht="31.2" customHeight="1" x14ac:dyDescent="0.45">
      <c r="A17" s="34">
        <v>9</v>
      </c>
      <c r="B17" s="42" t="s">
        <v>10</v>
      </c>
      <c r="C17" s="44" t="s">
        <v>43</v>
      </c>
      <c r="D17" s="43" t="s">
        <v>9</v>
      </c>
      <c r="E17" s="37" t="s">
        <v>78</v>
      </c>
      <c r="F17" s="38"/>
    </row>
    <row r="18" spans="1:6" s="15" customFormat="1" ht="31.2" customHeight="1" x14ac:dyDescent="0.45">
      <c r="A18" s="561">
        <v>10</v>
      </c>
      <c r="B18" s="563" t="s">
        <v>10</v>
      </c>
      <c r="C18" s="44" t="s">
        <v>44</v>
      </c>
      <c r="D18" s="43" t="s">
        <v>9</v>
      </c>
      <c r="E18" s="45" t="s">
        <v>75</v>
      </c>
      <c r="F18" s="38"/>
    </row>
    <row r="19" spans="1:6" s="15" customFormat="1" ht="31.2" customHeight="1" x14ac:dyDescent="0.45">
      <c r="A19" s="562"/>
      <c r="B19" s="564"/>
      <c r="C19" s="44" t="s">
        <v>45</v>
      </c>
      <c r="D19" s="43" t="s">
        <v>9</v>
      </c>
      <c r="E19" s="46" t="s">
        <v>78</v>
      </c>
      <c r="F19" s="38"/>
    </row>
    <row r="20" spans="1:6" s="15" customFormat="1" ht="39.6" customHeight="1" x14ac:dyDescent="0.45">
      <c r="A20" s="34">
        <v>11</v>
      </c>
      <c r="B20" s="42" t="s">
        <v>10</v>
      </c>
      <c r="C20" s="44" t="s">
        <v>46</v>
      </c>
      <c r="D20" s="43" t="s">
        <v>12</v>
      </c>
      <c r="E20" s="37" t="s">
        <v>76</v>
      </c>
      <c r="F20" s="38"/>
    </row>
    <row r="21" spans="1:6" s="15" customFormat="1" ht="31.2" customHeight="1" x14ac:dyDescent="0.45">
      <c r="A21" s="34">
        <v>12</v>
      </c>
      <c r="B21" s="42" t="s">
        <v>10</v>
      </c>
      <c r="C21" s="44" t="s">
        <v>47</v>
      </c>
      <c r="D21" s="43" t="s">
        <v>12</v>
      </c>
      <c r="E21" s="37" t="s">
        <v>79</v>
      </c>
      <c r="F21" s="38"/>
    </row>
    <row r="22" spans="1:6" s="15" customFormat="1" ht="31.2" customHeight="1" x14ac:dyDescent="0.45">
      <c r="A22" s="34">
        <v>13</v>
      </c>
      <c r="B22" s="45" t="s">
        <v>10</v>
      </c>
      <c r="C22" s="36" t="s">
        <v>49</v>
      </c>
      <c r="D22" s="43" t="s">
        <v>12</v>
      </c>
      <c r="E22" s="37" t="s">
        <v>48</v>
      </c>
      <c r="F22" s="38"/>
    </row>
    <row r="23" spans="1:6" s="15" customFormat="1" ht="31.2" customHeight="1" x14ac:dyDescent="0.45">
      <c r="A23" s="34">
        <v>14</v>
      </c>
      <c r="B23" s="45" t="s">
        <v>10</v>
      </c>
      <c r="C23" s="36" t="s">
        <v>50</v>
      </c>
      <c r="D23" s="43" t="s">
        <v>12</v>
      </c>
      <c r="E23" s="37" t="s">
        <v>23</v>
      </c>
      <c r="F23" s="38"/>
    </row>
    <row r="24" spans="1:6" s="15" customFormat="1" ht="39.6" customHeight="1" x14ac:dyDescent="0.45">
      <c r="A24" s="34">
        <v>15</v>
      </c>
      <c r="B24" s="39" t="s">
        <v>121</v>
      </c>
      <c r="C24" s="41" t="s">
        <v>11</v>
      </c>
      <c r="D24" s="43" t="s">
        <v>12</v>
      </c>
      <c r="E24" s="37" t="s">
        <v>13</v>
      </c>
      <c r="F24" s="38"/>
    </row>
    <row r="25" spans="1:6" s="15" customFormat="1" ht="31.2" customHeight="1" x14ac:dyDescent="0.45">
      <c r="A25" s="34">
        <v>16</v>
      </c>
      <c r="B25" s="45" t="s">
        <v>10</v>
      </c>
      <c r="C25" s="47" t="s">
        <v>69</v>
      </c>
      <c r="D25" s="43" t="s">
        <v>12</v>
      </c>
      <c r="E25" s="35" t="s">
        <v>77</v>
      </c>
      <c r="F25" s="38"/>
    </row>
    <row r="26" spans="1:6" s="15" customFormat="1" ht="31.2" customHeight="1" x14ac:dyDescent="0.45">
      <c r="A26" s="34">
        <v>17</v>
      </c>
      <c r="B26" s="45" t="s">
        <v>235</v>
      </c>
      <c r="C26" s="47" t="s">
        <v>51</v>
      </c>
      <c r="D26" s="43" t="s">
        <v>12</v>
      </c>
      <c r="E26" s="35" t="s">
        <v>77</v>
      </c>
      <c r="F26" s="38"/>
    </row>
    <row r="27" spans="1:6" s="15" customFormat="1" ht="31.2" customHeight="1" x14ac:dyDescent="0.45">
      <c r="A27" s="34">
        <v>18</v>
      </c>
      <c r="B27" s="45" t="s">
        <v>420</v>
      </c>
      <c r="C27" s="289" t="s">
        <v>384</v>
      </c>
      <c r="D27" s="43" t="s">
        <v>12</v>
      </c>
      <c r="E27" s="290" t="s">
        <v>421</v>
      </c>
      <c r="F27" s="291"/>
    </row>
    <row r="28" spans="1:6" s="15" customFormat="1" ht="31.2" customHeight="1" thickBot="1" x14ac:dyDescent="0.5">
      <c r="A28" s="34">
        <v>19</v>
      </c>
      <c r="B28" s="48" t="s">
        <v>10</v>
      </c>
      <c r="C28" s="49" t="s">
        <v>14</v>
      </c>
      <c r="D28" s="50" t="s">
        <v>12</v>
      </c>
      <c r="E28" s="51" t="s">
        <v>20</v>
      </c>
      <c r="F28" s="52"/>
    </row>
  </sheetData>
  <mergeCells count="8">
    <mergeCell ref="A1:F1"/>
    <mergeCell ref="A18:A19"/>
    <mergeCell ref="B18:B19"/>
    <mergeCell ref="A6:F6"/>
    <mergeCell ref="A7:F7"/>
    <mergeCell ref="A2:G2"/>
    <mergeCell ref="C5:F5"/>
    <mergeCell ref="C4:F4"/>
  </mergeCells>
  <phoneticPr fontId="4"/>
  <conditionalFormatting sqref="C4">
    <cfRule type="cellIs" dxfId="150" priority="2" operator="equal">
      <formula>""</formula>
    </cfRule>
    <cfRule type="expression" dxfId="149" priority="3" stopIfTrue="1">
      <formula>$C$4=""</formula>
    </cfRule>
  </conditionalFormatting>
  <printOptions horizontalCentered="1"/>
  <pageMargins left="0.39370078740157483" right="0.39370078740157483" top="0.59055118110236227" bottom="0.59055118110236227"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365760</xdr:colOff>
                    <xdr:row>8</xdr:row>
                    <xdr:rowOff>45720</xdr:rowOff>
                  </from>
                  <to>
                    <xdr:col>5</xdr:col>
                    <xdr:colOff>784860</xdr:colOff>
                    <xdr:row>9</xdr:row>
                    <xdr:rowOff>45720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365760</xdr:colOff>
                    <xdr:row>9</xdr:row>
                    <xdr:rowOff>45720</xdr:rowOff>
                  </from>
                  <to>
                    <xdr:col>5</xdr:col>
                    <xdr:colOff>784860</xdr:colOff>
                    <xdr:row>10</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365760</xdr:colOff>
                    <xdr:row>10</xdr:row>
                    <xdr:rowOff>0</xdr:rowOff>
                  </from>
                  <to>
                    <xdr:col>5</xdr:col>
                    <xdr:colOff>784860</xdr:colOff>
                    <xdr:row>11</xdr:row>
                    <xdr:rowOff>30480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365760</xdr:colOff>
                    <xdr:row>10</xdr:row>
                    <xdr:rowOff>45720</xdr:rowOff>
                  </from>
                  <to>
                    <xdr:col>5</xdr:col>
                    <xdr:colOff>784860</xdr:colOff>
                    <xdr:row>11</xdr:row>
                    <xdr:rowOff>45720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365760</xdr:colOff>
                    <xdr:row>11</xdr:row>
                    <xdr:rowOff>45720</xdr:rowOff>
                  </from>
                  <to>
                    <xdr:col>5</xdr:col>
                    <xdr:colOff>784860</xdr:colOff>
                    <xdr:row>12</xdr:row>
                    <xdr:rowOff>45720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365760</xdr:colOff>
                    <xdr:row>12</xdr:row>
                    <xdr:rowOff>45720</xdr:rowOff>
                  </from>
                  <to>
                    <xdr:col>5</xdr:col>
                    <xdr:colOff>784860</xdr:colOff>
                    <xdr:row>12</xdr:row>
                    <xdr:rowOff>441960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5</xdr:col>
                    <xdr:colOff>365760</xdr:colOff>
                    <xdr:row>13</xdr:row>
                    <xdr:rowOff>45720</xdr:rowOff>
                  </from>
                  <to>
                    <xdr:col>5</xdr:col>
                    <xdr:colOff>784860</xdr:colOff>
                    <xdr:row>14</xdr:row>
                    <xdr:rowOff>45720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365760</xdr:colOff>
                    <xdr:row>14</xdr:row>
                    <xdr:rowOff>45720</xdr:rowOff>
                  </from>
                  <to>
                    <xdr:col>5</xdr:col>
                    <xdr:colOff>784860</xdr:colOff>
                    <xdr:row>15</xdr:row>
                    <xdr:rowOff>45720</xdr:rowOff>
                  </to>
                </anchor>
              </controlPr>
            </control>
          </mc:Choice>
        </mc:AlternateContent>
        <mc:AlternateContent xmlns:mc="http://schemas.openxmlformats.org/markup-compatibility/2006">
          <mc:Choice Requires="x14">
            <control shapeId="8201" r:id="rId12" name="Check Box 14">
              <controlPr defaultSize="0" autoFill="0" autoLine="0" autoPict="0">
                <anchor moveWithCells="1">
                  <from>
                    <xdr:col>5</xdr:col>
                    <xdr:colOff>365760</xdr:colOff>
                    <xdr:row>21</xdr:row>
                    <xdr:rowOff>45720</xdr:rowOff>
                  </from>
                  <to>
                    <xdr:col>5</xdr:col>
                    <xdr:colOff>784860</xdr:colOff>
                    <xdr:row>22</xdr:row>
                    <xdr:rowOff>45720</xdr:rowOff>
                  </to>
                </anchor>
              </controlPr>
            </control>
          </mc:Choice>
        </mc:AlternateContent>
        <mc:AlternateContent xmlns:mc="http://schemas.openxmlformats.org/markup-compatibility/2006">
          <mc:Choice Requires="x14">
            <control shapeId="8202" r:id="rId13" name="Check Box 15">
              <controlPr defaultSize="0" autoFill="0" autoLine="0" autoPict="0">
                <anchor moveWithCells="1">
                  <from>
                    <xdr:col>5</xdr:col>
                    <xdr:colOff>365760</xdr:colOff>
                    <xdr:row>22</xdr:row>
                    <xdr:rowOff>0</xdr:rowOff>
                  </from>
                  <to>
                    <xdr:col>5</xdr:col>
                    <xdr:colOff>784860</xdr:colOff>
                    <xdr:row>23</xdr:row>
                    <xdr:rowOff>30480</xdr:rowOff>
                  </to>
                </anchor>
              </controlPr>
            </control>
          </mc:Choice>
        </mc:AlternateContent>
        <mc:AlternateContent xmlns:mc="http://schemas.openxmlformats.org/markup-compatibility/2006">
          <mc:Choice Requires="x14">
            <control shapeId="8203" r:id="rId14" name="Check Box 16">
              <controlPr defaultSize="0" autoFill="0" autoLine="0" autoPict="0">
                <anchor moveWithCells="1">
                  <from>
                    <xdr:col>5</xdr:col>
                    <xdr:colOff>365760</xdr:colOff>
                    <xdr:row>22</xdr:row>
                    <xdr:rowOff>45720</xdr:rowOff>
                  </from>
                  <to>
                    <xdr:col>5</xdr:col>
                    <xdr:colOff>784860</xdr:colOff>
                    <xdr:row>23</xdr:row>
                    <xdr:rowOff>45720</xdr:rowOff>
                  </to>
                </anchor>
              </controlPr>
            </control>
          </mc:Choice>
        </mc:AlternateContent>
        <mc:AlternateContent xmlns:mc="http://schemas.openxmlformats.org/markup-compatibility/2006">
          <mc:Choice Requires="x14">
            <control shapeId="8204" r:id="rId15" name="Check Box 17">
              <controlPr defaultSize="0" autoFill="0" autoLine="0" autoPict="0">
                <anchor moveWithCells="1">
                  <from>
                    <xdr:col>5</xdr:col>
                    <xdr:colOff>365760</xdr:colOff>
                    <xdr:row>23</xdr:row>
                    <xdr:rowOff>45720</xdr:rowOff>
                  </from>
                  <to>
                    <xdr:col>5</xdr:col>
                    <xdr:colOff>784860</xdr:colOff>
                    <xdr:row>23</xdr:row>
                    <xdr:rowOff>441960</xdr:rowOff>
                  </to>
                </anchor>
              </controlPr>
            </control>
          </mc:Choice>
        </mc:AlternateContent>
        <mc:AlternateContent xmlns:mc="http://schemas.openxmlformats.org/markup-compatibility/2006">
          <mc:Choice Requires="x14">
            <control shapeId="8205" r:id="rId16" name="Check Box 20">
              <controlPr defaultSize="0" autoFill="0" autoLine="0" autoPict="0">
                <anchor moveWithCells="1">
                  <from>
                    <xdr:col>5</xdr:col>
                    <xdr:colOff>365760</xdr:colOff>
                    <xdr:row>19</xdr:row>
                    <xdr:rowOff>45720</xdr:rowOff>
                  </from>
                  <to>
                    <xdr:col>5</xdr:col>
                    <xdr:colOff>784860</xdr:colOff>
                    <xdr:row>19</xdr:row>
                    <xdr:rowOff>441960</xdr:rowOff>
                  </to>
                </anchor>
              </controlPr>
            </control>
          </mc:Choice>
        </mc:AlternateContent>
        <mc:AlternateContent xmlns:mc="http://schemas.openxmlformats.org/markup-compatibility/2006">
          <mc:Choice Requires="x14">
            <control shapeId="8206" r:id="rId17" name="Check Box 22">
              <controlPr defaultSize="0" autoFill="0" autoLine="0" autoPict="0">
                <anchor moveWithCells="1">
                  <from>
                    <xdr:col>5</xdr:col>
                    <xdr:colOff>365760</xdr:colOff>
                    <xdr:row>16</xdr:row>
                    <xdr:rowOff>45720</xdr:rowOff>
                  </from>
                  <to>
                    <xdr:col>5</xdr:col>
                    <xdr:colOff>784860</xdr:colOff>
                    <xdr:row>17</xdr:row>
                    <xdr:rowOff>45720</xdr:rowOff>
                  </to>
                </anchor>
              </controlPr>
            </control>
          </mc:Choice>
        </mc:AlternateContent>
        <mc:AlternateContent xmlns:mc="http://schemas.openxmlformats.org/markup-compatibility/2006">
          <mc:Choice Requires="x14">
            <control shapeId="8207" r:id="rId18" name="Check Box 23">
              <controlPr defaultSize="0" autoFill="0" autoLine="0" autoPict="0">
                <anchor moveWithCells="1">
                  <from>
                    <xdr:col>5</xdr:col>
                    <xdr:colOff>365760</xdr:colOff>
                    <xdr:row>17</xdr:row>
                    <xdr:rowOff>45720</xdr:rowOff>
                  </from>
                  <to>
                    <xdr:col>5</xdr:col>
                    <xdr:colOff>784860</xdr:colOff>
                    <xdr:row>18</xdr:row>
                    <xdr:rowOff>45720</xdr:rowOff>
                  </to>
                </anchor>
              </controlPr>
            </control>
          </mc:Choice>
        </mc:AlternateContent>
        <mc:AlternateContent xmlns:mc="http://schemas.openxmlformats.org/markup-compatibility/2006">
          <mc:Choice Requires="x14">
            <control shapeId="8208" r:id="rId19" name="Check Box 28">
              <controlPr defaultSize="0" autoFill="0" autoLine="0" autoPict="0">
                <anchor moveWithCells="1">
                  <from>
                    <xdr:col>5</xdr:col>
                    <xdr:colOff>365760</xdr:colOff>
                    <xdr:row>19</xdr:row>
                    <xdr:rowOff>0</xdr:rowOff>
                  </from>
                  <to>
                    <xdr:col>5</xdr:col>
                    <xdr:colOff>784860</xdr:colOff>
                    <xdr:row>19</xdr:row>
                    <xdr:rowOff>419100</xdr:rowOff>
                  </to>
                </anchor>
              </controlPr>
            </control>
          </mc:Choice>
        </mc:AlternateContent>
        <mc:AlternateContent xmlns:mc="http://schemas.openxmlformats.org/markup-compatibility/2006">
          <mc:Choice Requires="x14">
            <control shapeId="8209" r:id="rId20" name="Check Box 29">
              <controlPr defaultSize="0" autoFill="0" autoLine="0" autoPict="0">
                <anchor moveWithCells="1">
                  <from>
                    <xdr:col>5</xdr:col>
                    <xdr:colOff>365760</xdr:colOff>
                    <xdr:row>18</xdr:row>
                    <xdr:rowOff>45720</xdr:rowOff>
                  </from>
                  <to>
                    <xdr:col>5</xdr:col>
                    <xdr:colOff>784860</xdr:colOff>
                    <xdr:row>19</xdr:row>
                    <xdr:rowOff>45720</xdr:rowOff>
                  </to>
                </anchor>
              </controlPr>
            </control>
          </mc:Choice>
        </mc:AlternateContent>
        <mc:AlternateContent xmlns:mc="http://schemas.openxmlformats.org/markup-compatibility/2006">
          <mc:Choice Requires="x14">
            <control shapeId="8211" r:id="rId21" name="Check Box 35">
              <controlPr defaultSize="0" autoFill="0" autoLine="0" autoPict="0">
                <anchor moveWithCells="1">
                  <from>
                    <xdr:col>5</xdr:col>
                    <xdr:colOff>365760</xdr:colOff>
                    <xdr:row>20</xdr:row>
                    <xdr:rowOff>45720</xdr:rowOff>
                  </from>
                  <to>
                    <xdr:col>5</xdr:col>
                    <xdr:colOff>784860</xdr:colOff>
                    <xdr:row>21</xdr:row>
                    <xdr:rowOff>45720</xdr:rowOff>
                  </to>
                </anchor>
              </controlPr>
            </control>
          </mc:Choice>
        </mc:AlternateContent>
        <mc:AlternateContent xmlns:mc="http://schemas.openxmlformats.org/markup-compatibility/2006">
          <mc:Choice Requires="x14">
            <control shapeId="8212" r:id="rId22" name="Check Box 36">
              <controlPr defaultSize="0" autoFill="0" autoLine="0" autoPict="0">
                <anchor moveWithCells="1">
                  <from>
                    <xdr:col>5</xdr:col>
                    <xdr:colOff>365760</xdr:colOff>
                    <xdr:row>21</xdr:row>
                    <xdr:rowOff>0</xdr:rowOff>
                  </from>
                  <to>
                    <xdr:col>5</xdr:col>
                    <xdr:colOff>784860</xdr:colOff>
                    <xdr:row>22</xdr:row>
                    <xdr:rowOff>30480</xdr:rowOff>
                  </to>
                </anchor>
              </controlPr>
            </control>
          </mc:Choice>
        </mc:AlternateContent>
        <mc:AlternateContent xmlns:mc="http://schemas.openxmlformats.org/markup-compatibility/2006">
          <mc:Choice Requires="x14">
            <control shapeId="8213" r:id="rId23" name="Check Box 37">
              <controlPr defaultSize="0" autoFill="0" autoLine="0" autoPict="0">
                <anchor moveWithCells="1">
                  <from>
                    <xdr:col>5</xdr:col>
                    <xdr:colOff>365760</xdr:colOff>
                    <xdr:row>16</xdr:row>
                    <xdr:rowOff>0</xdr:rowOff>
                  </from>
                  <to>
                    <xdr:col>5</xdr:col>
                    <xdr:colOff>784860</xdr:colOff>
                    <xdr:row>17</xdr:row>
                    <xdr:rowOff>30480</xdr:rowOff>
                  </to>
                </anchor>
              </controlPr>
            </control>
          </mc:Choice>
        </mc:AlternateContent>
        <mc:AlternateContent xmlns:mc="http://schemas.openxmlformats.org/markup-compatibility/2006">
          <mc:Choice Requires="x14">
            <control shapeId="8214" r:id="rId24" name="Check Box 38">
              <controlPr defaultSize="0" autoFill="0" autoLine="0" autoPict="0">
                <anchor moveWithCells="1">
                  <from>
                    <xdr:col>5</xdr:col>
                    <xdr:colOff>365760</xdr:colOff>
                    <xdr:row>20</xdr:row>
                    <xdr:rowOff>0</xdr:rowOff>
                  </from>
                  <to>
                    <xdr:col>5</xdr:col>
                    <xdr:colOff>784860</xdr:colOff>
                    <xdr:row>21</xdr:row>
                    <xdr:rowOff>30480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5</xdr:col>
                    <xdr:colOff>365760</xdr:colOff>
                    <xdr:row>8</xdr:row>
                    <xdr:rowOff>45720</xdr:rowOff>
                  </from>
                  <to>
                    <xdr:col>5</xdr:col>
                    <xdr:colOff>784860</xdr:colOff>
                    <xdr:row>9</xdr:row>
                    <xdr:rowOff>45720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5</xdr:col>
                    <xdr:colOff>365760</xdr:colOff>
                    <xdr:row>10</xdr:row>
                    <xdr:rowOff>38100</xdr:rowOff>
                  </from>
                  <to>
                    <xdr:col>5</xdr:col>
                    <xdr:colOff>601980</xdr:colOff>
                    <xdr:row>10</xdr:row>
                    <xdr:rowOff>365760</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5</xdr:col>
                    <xdr:colOff>373380</xdr:colOff>
                    <xdr:row>11</xdr:row>
                    <xdr:rowOff>30480</xdr:rowOff>
                  </from>
                  <to>
                    <xdr:col>5</xdr:col>
                    <xdr:colOff>769620</xdr:colOff>
                    <xdr:row>12</xdr:row>
                    <xdr:rowOff>38100</xdr:rowOff>
                  </to>
                </anchor>
              </controlPr>
            </control>
          </mc:Choice>
        </mc:AlternateContent>
        <mc:AlternateContent xmlns:mc="http://schemas.openxmlformats.org/markup-compatibility/2006">
          <mc:Choice Requires="x14">
            <control shapeId="8219" r:id="rId28" name="Check Box 27">
              <controlPr defaultSize="0" autoFill="0" autoLine="0" autoPict="0">
                <anchor moveWithCells="1">
                  <from>
                    <xdr:col>5</xdr:col>
                    <xdr:colOff>365760</xdr:colOff>
                    <xdr:row>12</xdr:row>
                    <xdr:rowOff>60960</xdr:rowOff>
                  </from>
                  <to>
                    <xdr:col>5</xdr:col>
                    <xdr:colOff>784860</xdr:colOff>
                    <xdr:row>12</xdr:row>
                    <xdr:rowOff>457200</xdr:rowOff>
                  </to>
                </anchor>
              </controlPr>
            </control>
          </mc:Choice>
        </mc:AlternateContent>
        <mc:AlternateContent xmlns:mc="http://schemas.openxmlformats.org/markup-compatibility/2006">
          <mc:Choice Requires="x14">
            <control shapeId="8220" r:id="rId29" name="Check Box 28">
              <controlPr defaultSize="0" autoFill="0" autoLine="0" autoPict="0">
                <anchor moveWithCells="1">
                  <from>
                    <xdr:col>5</xdr:col>
                    <xdr:colOff>365760</xdr:colOff>
                    <xdr:row>13</xdr:row>
                    <xdr:rowOff>60960</xdr:rowOff>
                  </from>
                  <to>
                    <xdr:col>5</xdr:col>
                    <xdr:colOff>784860</xdr:colOff>
                    <xdr:row>14</xdr:row>
                    <xdr:rowOff>60960</xdr:rowOff>
                  </to>
                </anchor>
              </controlPr>
            </control>
          </mc:Choice>
        </mc:AlternateContent>
        <mc:AlternateContent xmlns:mc="http://schemas.openxmlformats.org/markup-compatibility/2006">
          <mc:Choice Requires="x14">
            <control shapeId="8221" r:id="rId30" name="Check Box 29">
              <controlPr defaultSize="0" autoFill="0" autoLine="0" autoPict="0">
                <anchor moveWithCells="1">
                  <from>
                    <xdr:col>5</xdr:col>
                    <xdr:colOff>365760</xdr:colOff>
                    <xdr:row>14</xdr:row>
                    <xdr:rowOff>60960</xdr:rowOff>
                  </from>
                  <to>
                    <xdr:col>5</xdr:col>
                    <xdr:colOff>784860</xdr:colOff>
                    <xdr:row>15</xdr:row>
                    <xdr:rowOff>60960</xdr:rowOff>
                  </to>
                </anchor>
              </controlPr>
            </control>
          </mc:Choice>
        </mc:AlternateContent>
        <mc:AlternateContent xmlns:mc="http://schemas.openxmlformats.org/markup-compatibility/2006">
          <mc:Choice Requires="x14">
            <control shapeId="8222" r:id="rId31" name="Check Box 30">
              <controlPr defaultSize="0" autoFill="0" autoLine="0" autoPict="0">
                <anchor moveWithCells="1">
                  <from>
                    <xdr:col>5</xdr:col>
                    <xdr:colOff>350520</xdr:colOff>
                    <xdr:row>21</xdr:row>
                    <xdr:rowOff>45720</xdr:rowOff>
                  </from>
                  <to>
                    <xdr:col>5</xdr:col>
                    <xdr:colOff>746760</xdr:colOff>
                    <xdr:row>22</xdr:row>
                    <xdr:rowOff>45720</xdr:rowOff>
                  </to>
                </anchor>
              </controlPr>
            </control>
          </mc:Choice>
        </mc:AlternateContent>
        <mc:AlternateContent xmlns:mc="http://schemas.openxmlformats.org/markup-compatibility/2006">
          <mc:Choice Requires="x14">
            <control shapeId="8223" r:id="rId32" name="Check Box 31">
              <controlPr defaultSize="0" autoFill="0" autoLine="0" autoPict="0">
                <anchor moveWithCells="1">
                  <from>
                    <xdr:col>5</xdr:col>
                    <xdr:colOff>350520</xdr:colOff>
                    <xdr:row>22</xdr:row>
                    <xdr:rowOff>22860</xdr:rowOff>
                  </from>
                  <to>
                    <xdr:col>5</xdr:col>
                    <xdr:colOff>754380</xdr:colOff>
                    <xdr:row>22</xdr:row>
                    <xdr:rowOff>388620</xdr:rowOff>
                  </to>
                </anchor>
              </controlPr>
            </control>
          </mc:Choice>
        </mc:AlternateContent>
        <mc:AlternateContent xmlns:mc="http://schemas.openxmlformats.org/markup-compatibility/2006">
          <mc:Choice Requires="x14">
            <control shapeId="8224" r:id="rId33" name="Check Box 32">
              <controlPr defaultSize="0" autoFill="0" autoLine="0" autoPict="0">
                <anchor moveWithCells="1">
                  <from>
                    <xdr:col>5</xdr:col>
                    <xdr:colOff>350520</xdr:colOff>
                    <xdr:row>23</xdr:row>
                    <xdr:rowOff>38100</xdr:rowOff>
                  </from>
                  <to>
                    <xdr:col>5</xdr:col>
                    <xdr:colOff>746760</xdr:colOff>
                    <xdr:row>23</xdr:row>
                    <xdr:rowOff>441960</xdr:rowOff>
                  </to>
                </anchor>
              </controlPr>
            </control>
          </mc:Choice>
        </mc:AlternateContent>
        <mc:AlternateContent xmlns:mc="http://schemas.openxmlformats.org/markup-compatibility/2006">
          <mc:Choice Requires="x14">
            <control shapeId="8225" r:id="rId34" name="Check Box 33">
              <controlPr defaultSize="0" autoFill="0" autoLine="0" autoPict="0">
                <anchor moveWithCells="1">
                  <from>
                    <xdr:col>5</xdr:col>
                    <xdr:colOff>365760</xdr:colOff>
                    <xdr:row>19</xdr:row>
                    <xdr:rowOff>45720</xdr:rowOff>
                  </from>
                  <to>
                    <xdr:col>5</xdr:col>
                    <xdr:colOff>784860</xdr:colOff>
                    <xdr:row>19</xdr:row>
                    <xdr:rowOff>441960</xdr:rowOff>
                  </to>
                </anchor>
              </controlPr>
            </control>
          </mc:Choice>
        </mc:AlternateContent>
        <mc:AlternateContent xmlns:mc="http://schemas.openxmlformats.org/markup-compatibility/2006">
          <mc:Choice Requires="x14">
            <control shapeId="8226" r:id="rId35" name="Check Box 34">
              <controlPr defaultSize="0" autoFill="0" autoLine="0" autoPict="0">
                <anchor moveWithCells="1">
                  <from>
                    <xdr:col>5</xdr:col>
                    <xdr:colOff>373380</xdr:colOff>
                    <xdr:row>16</xdr:row>
                    <xdr:rowOff>22860</xdr:rowOff>
                  </from>
                  <to>
                    <xdr:col>5</xdr:col>
                    <xdr:colOff>769620</xdr:colOff>
                    <xdr:row>17</xdr:row>
                    <xdr:rowOff>30480</xdr:rowOff>
                  </to>
                </anchor>
              </controlPr>
            </control>
          </mc:Choice>
        </mc:AlternateContent>
        <mc:AlternateContent xmlns:mc="http://schemas.openxmlformats.org/markup-compatibility/2006">
          <mc:Choice Requires="x14">
            <control shapeId="8227" r:id="rId36" name="Check Box 35">
              <controlPr defaultSize="0" autoFill="0" autoLine="0" autoPict="0">
                <anchor moveWithCells="1">
                  <from>
                    <xdr:col>5</xdr:col>
                    <xdr:colOff>365760</xdr:colOff>
                    <xdr:row>17</xdr:row>
                    <xdr:rowOff>45720</xdr:rowOff>
                  </from>
                  <to>
                    <xdr:col>5</xdr:col>
                    <xdr:colOff>762000</xdr:colOff>
                    <xdr:row>17</xdr:row>
                    <xdr:rowOff>365760</xdr:rowOff>
                  </to>
                </anchor>
              </controlPr>
            </control>
          </mc:Choice>
        </mc:AlternateContent>
        <mc:AlternateContent xmlns:mc="http://schemas.openxmlformats.org/markup-compatibility/2006">
          <mc:Choice Requires="x14">
            <control shapeId="8228" r:id="rId37" name="Check Box 36">
              <controlPr defaultSize="0" autoFill="0" autoLine="0" autoPict="0">
                <anchor moveWithCells="1">
                  <from>
                    <xdr:col>5</xdr:col>
                    <xdr:colOff>365760</xdr:colOff>
                    <xdr:row>18</xdr:row>
                    <xdr:rowOff>45720</xdr:rowOff>
                  </from>
                  <to>
                    <xdr:col>5</xdr:col>
                    <xdr:colOff>762000</xdr:colOff>
                    <xdr:row>18</xdr:row>
                    <xdr:rowOff>365760</xdr:rowOff>
                  </to>
                </anchor>
              </controlPr>
            </control>
          </mc:Choice>
        </mc:AlternateContent>
        <mc:AlternateContent xmlns:mc="http://schemas.openxmlformats.org/markup-compatibility/2006">
          <mc:Choice Requires="x14">
            <control shapeId="8229" r:id="rId38" name="Check Box 37">
              <controlPr defaultSize="0" autoFill="0" autoLine="0" autoPict="0">
                <anchor moveWithCells="1">
                  <from>
                    <xdr:col>5</xdr:col>
                    <xdr:colOff>350520</xdr:colOff>
                    <xdr:row>25</xdr:row>
                    <xdr:rowOff>22860</xdr:rowOff>
                  </from>
                  <to>
                    <xdr:col>5</xdr:col>
                    <xdr:colOff>754380</xdr:colOff>
                    <xdr:row>25</xdr:row>
                    <xdr:rowOff>388620</xdr:rowOff>
                  </to>
                </anchor>
              </controlPr>
            </control>
          </mc:Choice>
        </mc:AlternateContent>
        <mc:AlternateContent xmlns:mc="http://schemas.openxmlformats.org/markup-compatibility/2006">
          <mc:Choice Requires="x14">
            <control shapeId="8230" r:id="rId39" name="Check Box 38">
              <controlPr defaultSize="0" autoFill="0" autoLine="0" autoPict="0">
                <anchor moveWithCells="1">
                  <from>
                    <xdr:col>5</xdr:col>
                    <xdr:colOff>350520</xdr:colOff>
                    <xdr:row>20</xdr:row>
                    <xdr:rowOff>60960</xdr:rowOff>
                  </from>
                  <to>
                    <xdr:col>5</xdr:col>
                    <xdr:colOff>746760</xdr:colOff>
                    <xdr:row>21</xdr:row>
                    <xdr:rowOff>60960</xdr:rowOff>
                  </to>
                </anchor>
              </controlPr>
            </control>
          </mc:Choice>
        </mc:AlternateContent>
        <mc:AlternateContent xmlns:mc="http://schemas.openxmlformats.org/markup-compatibility/2006">
          <mc:Choice Requires="x14">
            <control shapeId="8231" r:id="rId40" name="Check Box 39">
              <controlPr defaultSize="0" autoFill="0" autoLine="0" autoPict="0">
                <anchor moveWithCells="1">
                  <from>
                    <xdr:col>5</xdr:col>
                    <xdr:colOff>365760</xdr:colOff>
                    <xdr:row>15</xdr:row>
                    <xdr:rowOff>22860</xdr:rowOff>
                  </from>
                  <to>
                    <xdr:col>5</xdr:col>
                    <xdr:colOff>762000</xdr:colOff>
                    <xdr:row>16</xdr:row>
                    <xdr:rowOff>30480</xdr:rowOff>
                  </to>
                </anchor>
              </controlPr>
            </control>
          </mc:Choice>
        </mc:AlternateContent>
        <mc:AlternateContent xmlns:mc="http://schemas.openxmlformats.org/markup-compatibility/2006">
          <mc:Choice Requires="x14">
            <control shapeId="8234" r:id="rId41" name="Check Box 34">
              <controlPr defaultSize="0" autoFill="0" autoLine="0" autoPict="0">
                <anchor moveWithCells="1">
                  <from>
                    <xdr:col>5</xdr:col>
                    <xdr:colOff>365760</xdr:colOff>
                    <xdr:row>24</xdr:row>
                    <xdr:rowOff>0</xdr:rowOff>
                  </from>
                  <to>
                    <xdr:col>5</xdr:col>
                    <xdr:colOff>784860</xdr:colOff>
                    <xdr:row>25</xdr:row>
                    <xdr:rowOff>30480</xdr:rowOff>
                  </to>
                </anchor>
              </controlPr>
            </control>
          </mc:Choice>
        </mc:AlternateContent>
        <mc:AlternateContent xmlns:mc="http://schemas.openxmlformats.org/markup-compatibility/2006">
          <mc:Choice Requires="x14">
            <control shapeId="8235" r:id="rId42" name="Check Box 43">
              <controlPr defaultSize="0" autoFill="0" autoLine="0" autoPict="0">
                <anchor moveWithCells="1">
                  <from>
                    <xdr:col>5</xdr:col>
                    <xdr:colOff>365760</xdr:colOff>
                    <xdr:row>23</xdr:row>
                    <xdr:rowOff>502920</xdr:rowOff>
                  </from>
                  <to>
                    <xdr:col>5</xdr:col>
                    <xdr:colOff>762000</xdr:colOff>
                    <xdr:row>25</xdr:row>
                    <xdr:rowOff>7620</xdr:rowOff>
                  </to>
                </anchor>
              </controlPr>
            </control>
          </mc:Choice>
        </mc:AlternateContent>
        <mc:AlternateContent xmlns:mc="http://schemas.openxmlformats.org/markup-compatibility/2006">
          <mc:Choice Requires="x14">
            <control shapeId="8236" r:id="rId43" name="Check Box 44">
              <controlPr defaultSize="0" autoFill="0" autoLine="0" autoPict="0">
                <anchor moveWithCells="1">
                  <from>
                    <xdr:col>5</xdr:col>
                    <xdr:colOff>365760</xdr:colOff>
                    <xdr:row>24</xdr:row>
                    <xdr:rowOff>0</xdr:rowOff>
                  </from>
                  <to>
                    <xdr:col>5</xdr:col>
                    <xdr:colOff>784860</xdr:colOff>
                    <xdr:row>25</xdr:row>
                    <xdr:rowOff>7620</xdr:rowOff>
                  </to>
                </anchor>
              </controlPr>
            </control>
          </mc:Choice>
        </mc:AlternateContent>
        <mc:AlternateContent xmlns:mc="http://schemas.openxmlformats.org/markup-compatibility/2006">
          <mc:Choice Requires="x14">
            <control shapeId="8237" r:id="rId44" name="Check Box 45">
              <controlPr defaultSize="0" autoFill="0" autoLine="0" autoPict="0">
                <anchor moveWithCells="1">
                  <from>
                    <xdr:col>5</xdr:col>
                    <xdr:colOff>365760</xdr:colOff>
                    <xdr:row>24</xdr:row>
                    <xdr:rowOff>0</xdr:rowOff>
                  </from>
                  <to>
                    <xdr:col>5</xdr:col>
                    <xdr:colOff>784860</xdr:colOff>
                    <xdr:row>25</xdr:row>
                    <xdr:rowOff>7620</xdr:rowOff>
                  </to>
                </anchor>
              </controlPr>
            </control>
          </mc:Choice>
        </mc:AlternateContent>
        <mc:AlternateContent xmlns:mc="http://schemas.openxmlformats.org/markup-compatibility/2006">
          <mc:Choice Requires="x14">
            <control shapeId="8238" r:id="rId45" name="Check Box 46">
              <controlPr defaultSize="0" autoFill="0" autoLine="0" autoPict="0">
                <anchor moveWithCells="1">
                  <from>
                    <xdr:col>5</xdr:col>
                    <xdr:colOff>365760</xdr:colOff>
                    <xdr:row>24</xdr:row>
                    <xdr:rowOff>45720</xdr:rowOff>
                  </from>
                  <to>
                    <xdr:col>5</xdr:col>
                    <xdr:colOff>784860</xdr:colOff>
                    <xdr:row>25</xdr:row>
                    <xdr:rowOff>45720</xdr:rowOff>
                  </to>
                </anchor>
              </controlPr>
            </control>
          </mc:Choice>
        </mc:AlternateContent>
        <mc:AlternateContent xmlns:mc="http://schemas.openxmlformats.org/markup-compatibility/2006">
          <mc:Choice Requires="x14">
            <control shapeId="8247" r:id="rId46" name="Check Box 55">
              <controlPr defaultSize="0" autoFill="0" autoLine="0" autoPict="0">
                <anchor moveWithCells="1">
                  <from>
                    <xdr:col>5</xdr:col>
                    <xdr:colOff>365760</xdr:colOff>
                    <xdr:row>27</xdr:row>
                    <xdr:rowOff>0</xdr:rowOff>
                  </from>
                  <to>
                    <xdr:col>5</xdr:col>
                    <xdr:colOff>784860</xdr:colOff>
                    <xdr:row>28</xdr:row>
                    <xdr:rowOff>30480</xdr:rowOff>
                  </to>
                </anchor>
              </controlPr>
            </control>
          </mc:Choice>
        </mc:AlternateContent>
        <mc:AlternateContent xmlns:mc="http://schemas.openxmlformats.org/markup-compatibility/2006">
          <mc:Choice Requires="x14">
            <control shapeId="8248" r:id="rId47" name="Check Box 56">
              <controlPr defaultSize="0" autoFill="0" autoLine="0" autoPict="0">
                <anchor moveWithCells="1">
                  <from>
                    <xdr:col>5</xdr:col>
                    <xdr:colOff>350520</xdr:colOff>
                    <xdr:row>27</xdr:row>
                    <xdr:rowOff>0</xdr:rowOff>
                  </from>
                  <to>
                    <xdr:col>5</xdr:col>
                    <xdr:colOff>754380</xdr:colOff>
                    <xdr:row>27</xdr:row>
                    <xdr:rowOff>365760</xdr:rowOff>
                  </to>
                </anchor>
              </controlPr>
            </control>
          </mc:Choice>
        </mc:AlternateContent>
        <mc:AlternateContent xmlns:mc="http://schemas.openxmlformats.org/markup-compatibility/2006">
          <mc:Choice Requires="x14">
            <control shapeId="8249" r:id="rId48" name="Check Box 57">
              <controlPr defaultSize="0" autoFill="0" autoLine="0" autoPict="0">
                <anchor moveWithCells="1">
                  <from>
                    <xdr:col>5</xdr:col>
                    <xdr:colOff>365760</xdr:colOff>
                    <xdr:row>27</xdr:row>
                    <xdr:rowOff>45720</xdr:rowOff>
                  </from>
                  <to>
                    <xdr:col>5</xdr:col>
                    <xdr:colOff>784860</xdr:colOff>
                    <xdr:row>28</xdr:row>
                    <xdr:rowOff>60960</xdr:rowOff>
                  </to>
                </anchor>
              </controlPr>
            </control>
          </mc:Choice>
        </mc:AlternateContent>
        <mc:AlternateContent xmlns:mc="http://schemas.openxmlformats.org/markup-compatibility/2006">
          <mc:Choice Requires="x14">
            <control shapeId="8250" r:id="rId49" name="Check Box 58">
              <controlPr defaultSize="0" autoFill="0" autoLine="0" autoPict="0">
                <anchor moveWithCells="1">
                  <from>
                    <xdr:col>5</xdr:col>
                    <xdr:colOff>365760</xdr:colOff>
                    <xdr:row>28</xdr:row>
                    <xdr:rowOff>0</xdr:rowOff>
                  </from>
                  <to>
                    <xdr:col>5</xdr:col>
                    <xdr:colOff>784860</xdr:colOff>
                    <xdr:row>30</xdr:row>
                    <xdr:rowOff>60960</xdr:rowOff>
                  </to>
                </anchor>
              </controlPr>
            </control>
          </mc:Choice>
        </mc:AlternateContent>
        <mc:AlternateContent xmlns:mc="http://schemas.openxmlformats.org/markup-compatibility/2006">
          <mc:Choice Requires="x14">
            <control shapeId="8251" r:id="rId50" name="Check Box 59">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52" r:id="rId51" name="Check Box 60">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53" r:id="rId52" name="Check Box 61">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54" r:id="rId53" name="Check Box 62">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55" r:id="rId54" name="Check Box 63">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56" r:id="rId55" name="Check Box 64">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57" r:id="rId56" name="Check Box 65">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58" r:id="rId57" name="Check Box 66">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59" r:id="rId58" name="Check Box 67">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0" r:id="rId59" name="Check Box 68">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1" r:id="rId60" name="Check Box 69">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2" r:id="rId61" name="Check Box 70">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3" r:id="rId62" name="Check Box 71">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4" r:id="rId63" name="Check Box 72">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65" r:id="rId64" name="Check Box 73">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6" r:id="rId65" name="Check Box 74">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67" r:id="rId66" name="Check Box 75">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68" r:id="rId67" name="Check Box 76">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69" r:id="rId68" name="Check Box 77">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70" r:id="rId69" name="Check Box 78">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73" r:id="rId70" name="Check Box 81">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74" r:id="rId71" name="Check Box 82">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75" r:id="rId72" name="Check Box 83">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76" r:id="rId73" name="Check Box 84">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77" r:id="rId74" name="Check Box 85">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78" r:id="rId75" name="Check Box 86">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79" r:id="rId76" name="Check Box 87">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0" r:id="rId77" name="Check Box 88">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1" r:id="rId78" name="Check Box 89">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2" r:id="rId79" name="Check Box 90">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3" r:id="rId80" name="Check Box 91">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4" r:id="rId81" name="Check Box 92">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5" r:id="rId82" name="Check Box 93">
              <controlPr defaultSize="0" autoFill="0" autoLine="0" autoPict="0">
                <anchor moveWithCells="1">
                  <from>
                    <xdr:col>5</xdr:col>
                    <xdr:colOff>365760</xdr:colOff>
                    <xdr:row>28</xdr:row>
                    <xdr:rowOff>0</xdr:rowOff>
                  </from>
                  <to>
                    <xdr:col>5</xdr:col>
                    <xdr:colOff>792480</xdr:colOff>
                    <xdr:row>30</xdr:row>
                    <xdr:rowOff>83820</xdr:rowOff>
                  </to>
                </anchor>
              </controlPr>
            </control>
          </mc:Choice>
        </mc:AlternateContent>
        <mc:AlternateContent xmlns:mc="http://schemas.openxmlformats.org/markup-compatibility/2006">
          <mc:Choice Requires="x14">
            <control shapeId="8286" r:id="rId83" name="Check Box 94">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87" r:id="rId84" name="Check Box 95">
              <controlPr defaultSize="0" autoFill="0" autoLine="0" autoPict="0">
                <anchor moveWithCells="1">
                  <from>
                    <xdr:col>5</xdr:col>
                    <xdr:colOff>365760</xdr:colOff>
                    <xdr:row>28</xdr:row>
                    <xdr:rowOff>0</xdr:rowOff>
                  </from>
                  <to>
                    <xdr:col>5</xdr:col>
                    <xdr:colOff>784860</xdr:colOff>
                    <xdr:row>30</xdr:row>
                    <xdr:rowOff>60960</xdr:rowOff>
                  </to>
                </anchor>
              </controlPr>
            </control>
          </mc:Choice>
        </mc:AlternateContent>
        <mc:AlternateContent xmlns:mc="http://schemas.openxmlformats.org/markup-compatibility/2006">
          <mc:Choice Requires="x14">
            <control shapeId="8288" r:id="rId85" name="Check Box 96">
              <controlPr defaultSize="0" autoFill="0" autoLine="0" autoPict="0">
                <anchor moveWithCells="1">
                  <from>
                    <xdr:col>5</xdr:col>
                    <xdr:colOff>365760</xdr:colOff>
                    <xdr:row>28</xdr:row>
                    <xdr:rowOff>0</xdr:rowOff>
                  </from>
                  <to>
                    <xdr:col>5</xdr:col>
                    <xdr:colOff>784860</xdr:colOff>
                    <xdr:row>30</xdr:row>
                    <xdr:rowOff>60960</xdr:rowOff>
                  </to>
                </anchor>
              </controlPr>
            </control>
          </mc:Choice>
        </mc:AlternateContent>
        <mc:AlternateContent xmlns:mc="http://schemas.openxmlformats.org/markup-compatibility/2006">
          <mc:Choice Requires="x14">
            <control shapeId="8290" r:id="rId86" name="Check Box 98">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1" r:id="rId87" name="Check Box 99">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2" r:id="rId88" name="Check Box 100">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3" r:id="rId89" name="Check Box 101">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294" r:id="rId90" name="Check Box 102">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5" r:id="rId91" name="Check Box 103">
              <controlPr defaultSize="0" autoFill="0" autoLine="0" autoPict="0">
                <anchor moveWithCells="1">
                  <from>
                    <xdr:col>5</xdr:col>
                    <xdr:colOff>365760</xdr:colOff>
                    <xdr:row>28</xdr:row>
                    <xdr:rowOff>0</xdr:rowOff>
                  </from>
                  <to>
                    <xdr:col>5</xdr:col>
                    <xdr:colOff>784860</xdr:colOff>
                    <xdr:row>30</xdr:row>
                    <xdr:rowOff>60960</xdr:rowOff>
                  </to>
                </anchor>
              </controlPr>
            </control>
          </mc:Choice>
        </mc:AlternateContent>
        <mc:AlternateContent xmlns:mc="http://schemas.openxmlformats.org/markup-compatibility/2006">
          <mc:Choice Requires="x14">
            <control shapeId="8296" r:id="rId92" name="Check Box 104">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7" r:id="rId93" name="Check Box 105">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8" r:id="rId94" name="Check Box 106">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299" r:id="rId95" name="Check Box 107">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300" r:id="rId96" name="Check Box 108">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301" r:id="rId97" name="Check Box 109">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302" r:id="rId98" name="Check Box 110">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303" r:id="rId99" name="Check Box 111">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304" r:id="rId100" name="Check Box 112">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306" r:id="rId101" name="Check Box 114">
              <controlPr defaultSize="0" autoFill="0" autoLine="0" autoPict="0">
                <anchor moveWithCells="1">
                  <from>
                    <xdr:col>5</xdr:col>
                    <xdr:colOff>365760</xdr:colOff>
                    <xdr:row>28</xdr:row>
                    <xdr:rowOff>0</xdr:rowOff>
                  </from>
                  <to>
                    <xdr:col>5</xdr:col>
                    <xdr:colOff>784860</xdr:colOff>
                    <xdr:row>30</xdr:row>
                    <xdr:rowOff>99060</xdr:rowOff>
                  </to>
                </anchor>
              </controlPr>
            </control>
          </mc:Choice>
        </mc:AlternateContent>
        <mc:AlternateContent xmlns:mc="http://schemas.openxmlformats.org/markup-compatibility/2006">
          <mc:Choice Requires="x14">
            <control shapeId="8307" r:id="rId102" name="Check Box 115">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308" r:id="rId103" name="Check Box 116">
              <controlPr defaultSize="0" autoFill="0" autoLine="0" autoPict="0">
                <anchor moveWithCells="1">
                  <from>
                    <xdr:col>5</xdr:col>
                    <xdr:colOff>365760</xdr:colOff>
                    <xdr:row>28</xdr:row>
                    <xdr:rowOff>0</xdr:rowOff>
                  </from>
                  <to>
                    <xdr:col>5</xdr:col>
                    <xdr:colOff>784860</xdr:colOff>
                    <xdr:row>30</xdr:row>
                    <xdr:rowOff>83820</xdr:rowOff>
                  </to>
                </anchor>
              </controlPr>
            </control>
          </mc:Choice>
        </mc:AlternateContent>
        <mc:AlternateContent xmlns:mc="http://schemas.openxmlformats.org/markup-compatibility/2006">
          <mc:Choice Requires="x14">
            <control shapeId="8309" r:id="rId104" name="Check Box 117">
              <controlPr defaultSize="0" autoFill="0" autoLine="0" autoPict="0">
                <anchor moveWithCells="1">
                  <from>
                    <xdr:col>5</xdr:col>
                    <xdr:colOff>365760</xdr:colOff>
                    <xdr:row>28</xdr:row>
                    <xdr:rowOff>0</xdr:rowOff>
                  </from>
                  <to>
                    <xdr:col>5</xdr:col>
                    <xdr:colOff>784860</xdr:colOff>
                    <xdr:row>30</xdr:row>
                    <xdr:rowOff>60960</xdr:rowOff>
                  </to>
                </anchor>
              </controlPr>
            </control>
          </mc:Choice>
        </mc:AlternateContent>
        <mc:AlternateContent xmlns:mc="http://schemas.openxmlformats.org/markup-compatibility/2006">
          <mc:Choice Requires="x14">
            <control shapeId="8311" r:id="rId105" name="Check Box 119">
              <controlPr defaultSize="0" autoFill="0" autoLine="0" autoPict="0">
                <anchor moveWithCells="1">
                  <from>
                    <xdr:col>5</xdr:col>
                    <xdr:colOff>365760</xdr:colOff>
                    <xdr:row>9</xdr:row>
                    <xdr:rowOff>45720</xdr:rowOff>
                  </from>
                  <to>
                    <xdr:col>5</xdr:col>
                    <xdr:colOff>784860</xdr:colOff>
                    <xdr:row>10</xdr:row>
                    <xdr:rowOff>45720</xdr:rowOff>
                  </to>
                </anchor>
              </controlPr>
            </control>
          </mc:Choice>
        </mc:AlternateContent>
        <mc:AlternateContent xmlns:mc="http://schemas.openxmlformats.org/markup-compatibility/2006">
          <mc:Choice Requires="x14">
            <control shapeId="8210" r:id="rId106" name="Check Box 18">
              <controlPr defaultSize="0" autoFill="0" autoLine="0" autoPict="0">
                <anchor moveWithCells="1">
                  <from>
                    <xdr:col>5</xdr:col>
                    <xdr:colOff>365760</xdr:colOff>
                    <xdr:row>25</xdr:row>
                    <xdr:rowOff>0</xdr:rowOff>
                  </from>
                  <to>
                    <xdr:col>5</xdr:col>
                    <xdr:colOff>784860</xdr:colOff>
                    <xdr:row>26</xdr:row>
                    <xdr:rowOff>30480</xdr:rowOff>
                  </to>
                </anchor>
              </controlPr>
            </control>
          </mc:Choice>
        </mc:AlternateContent>
        <mc:AlternateContent xmlns:mc="http://schemas.openxmlformats.org/markup-compatibility/2006">
          <mc:Choice Requires="x14">
            <control shapeId="8233" r:id="rId107" name="Check Box 41">
              <controlPr defaultSize="0" autoFill="0" autoLine="0" autoPict="0">
                <anchor moveWithCells="1">
                  <from>
                    <xdr:col>5</xdr:col>
                    <xdr:colOff>365760</xdr:colOff>
                    <xdr:row>25</xdr:row>
                    <xdr:rowOff>45720</xdr:rowOff>
                  </from>
                  <to>
                    <xdr:col>5</xdr:col>
                    <xdr:colOff>784860</xdr:colOff>
                    <xdr:row>26</xdr:row>
                    <xdr:rowOff>45720</xdr:rowOff>
                  </to>
                </anchor>
              </controlPr>
            </control>
          </mc:Choice>
        </mc:AlternateContent>
        <mc:AlternateContent xmlns:mc="http://schemas.openxmlformats.org/markup-compatibility/2006">
          <mc:Choice Requires="x14">
            <control shapeId="8239" r:id="rId108" name="Check Box 47">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40" r:id="rId109" name="Check Box 48">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41" r:id="rId110" name="Check Box 49">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42" r:id="rId111" name="Check Box 50">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43" r:id="rId112" name="Check Box 51">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44" r:id="rId113" name="Check Box 52">
              <controlPr defaultSize="0" autoFill="0" autoLine="0" autoPict="0">
                <anchor moveWithCells="1">
                  <from>
                    <xdr:col>5</xdr:col>
                    <xdr:colOff>365760</xdr:colOff>
                    <xdr:row>25</xdr:row>
                    <xdr:rowOff>45720</xdr:rowOff>
                  </from>
                  <to>
                    <xdr:col>5</xdr:col>
                    <xdr:colOff>784860</xdr:colOff>
                    <xdr:row>26</xdr:row>
                    <xdr:rowOff>45720</xdr:rowOff>
                  </to>
                </anchor>
              </controlPr>
            </control>
          </mc:Choice>
        </mc:AlternateContent>
        <mc:AlternateContent xmlns:mc="http://schemas.openxmlformats.org/markup-compatibility/2006">
          <mc:Choice Requires="x14">
            <control shapeId="8245" r:id="rId114" name="Check Box 53">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246" r:id="rId115" name="Check Box 54">
              <controlPr defaultSize="0" autoFill="0" autoLine="0" autoPict="0">
                <anchor moveWithCells="1">
                  <from>
                    <xdr:col>5</xdr:col>
                    <xdr:colOff>365760</xdr:colOff>
                    <xdr:row>25</xdr:row>
                    <xdr:rowOff>0</xdr:rowOff>
                  </from>
                  <to>
                    <xdr:col>5</xdr:col>
                    <xdr:colOff>784860</xdr:colOff>
                    <xdr:row>26</xdr:row>
                    <xdr:rowOff>7620</xdr:rowOff>
                  </to>
                </anchor>
              </controlPr>
            </control>
          </mc:Choice>
        </mc:AlternateContent>
        <mc:AlternateContent xmlns:mc="http://schemas.openxmlformats.org/markup-compatibility/2006">
          <mc:Choice Requires="x14">
            <control shapeId="8312" r:id="rId116" name="Check Box 120">
              <controlPr defaultSize="0" autoFill="0" autoLine="0" autoPict="0">
                <anchor moveWithCells="1">
                  <from>
                    <xdr:col>5</xdr:col>
                    <xdr:colOff>350520</xdr:colOff>
                    <xdr:row>26</xdr:row>
                    <xdr:rowOff>22860</xdr:rowOff>
                  </from>
                  <to>
                    <xdr:col>5</xdr:col>
                    <xdr:colOff>754380</xdr:colOff>
                    <xdr:row>26</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zoomScale="70" zoomScaleNormal="70" workbookViewId="0">
      <selection sqref="A1:M1"/>
    </sheetView>
  </sheetViews>
  <sheetFormatPr defaultColWidth="9" defaultRowHeight="13.2" x14ac:dyDescent="0.45"/>
  <cols>
    <col min="1" max="1" width="7" style="103" customWidth="1"/>
    <col min="2" max="2" width="12.69921875" style="103" customWidth="1"/>
    <col min="3" max="3" width="13.69921875" style="103" customWidth="1"/>
    <col min="4" max="4" width="20.59765625" style="103" customWidth="1"/>
    <col min="5" max="6" width="9.59765625" style="103" bestFit="1" customWidth="1"/>
    <col min="7" max="7" width="5.3984375" style="103" customWidth="1"/>
    <col min="8" max="8" width="5.69921875" style="103" customWidth="1"/>
    <col min="9" max="9" width="10" style="103" customWidth="1"/>
    <col min="10" max="10" width="3.69921875" style="103" bestFit="1" customWidth="1"/>
    <col min="11" max="11" width="3.3984375" style="103" customWidth="1"/>
    <col min="12" max="12" width="3.69921875" style="103" bestFit="1" customWidth="1"/>
    <col min="13" max="14" width="3" style="103" customWidth="1"/>
    <col min="15" max="15" width="9" style="103"/>
    <col min="16" max="16" width="9.69921875" style="103" customWidth="1"/>
    <col min="17" max="17" width="12.69921875" style="103" customWidth="1"/>
    <col min="18" max="18" width="13.69921875" style="103" customWidth="1"/>
    <col min="19" max="19" width="21.69921875" style="103" customWidth="1"/>
    <col min="20" max="21" width="9.59765625" style="103" bestFit="1" customWidth="1"/>
    <col min="22" max="22" width="5.3984375" style="103" customWidth="1"/>
    <col min="23" max="23" width="5.69921875" style="103" customWidth="1"/>
    <col min="24" max="24" width="10" style="103" customWidth="1"/>
    <col min="25" max="25" width="3.69921875" style="103" bestFit="1" customWidth="1"/>
    <col min="26" max="26" width="3.3984375" style="103" customWidth="1"/>
    <col min="27" max="27" width="3.69921875" style="103" bestFit="1" customWidth="1"/>
    <col min="28" max="28" width="3" style="103" customWidth="1"/>
    <col min="29" max="16384" width="9" style="103"/>
  </cols>
  <sheetData>
    <row r="1" spans="1:31" ht="14.4" x14ac:dyDescent="0.45">
      <c r="A1" s="994" t="s">
        <v>195</v>
      </c>
      <c r="B1" s="994"/>
      <c r="C1" s="994"/>
      <c r="D1" s="994"/>
      <c r="E1" s="994"/>
      <c r="F1" s="994"/>
      <c r="G1" s="994"/>
      <c r="H1" s="994"/>
      <c r="I1" s="994"/>
      <c r="J1" s="994"/>
      <c r="K1" s="994"/>
      <c r="L1" s="994"/>
      <c r="M1" s="994"/>
      <c r="N1" s="102"/>
      <c r="P1" s="994" t="s">
        <v>195</v>
      </c>
      <c r="Q1" s="994"/>
      <c r="R1" s="994"/>
      <c r="S1" s="994"/>
      <c r="T1" s="994"/>
      <c r="U1" s="994"/>
      <c r="V1" s="994"/>
      <c r="W1" s="994"/>
      <c r="X1" s="994"/>
      <c r="Y1" s="994"/>
      <c r="Z1" s="994"/>
      <c r="AA1" s="994"/>
      <c r="AB1" s="994"/>
    </row>
    <row r="2" spans="1:31" ht="9" customHeight="1" x14ac:dyDescent="0.45">
      <c r="N2" s="104"/>
    </row>
    <row r="3" spans="1:31" x14ac:dyDescent="0.45">
      <c r="A3" s="1027" t="s">
        <v>227</v>
      </c>
      <c r="B3" s="1027"/>
      <c r="C3" s="1027"/>
      <c r="D3" s="1027"/>
      <c r="E3" s="1027"/>
      <c r="F3" s="1027"/>
      <c r="G3" s="1027"/>
      <c r="H3" s="1027"/>
      <c r="I3" s="1027"/>
      <c r="J3" s="1027"/>
      <c r="K3" s="1027"/>
      <c r="L3" s="1027"/>
      <c r="M3" s="1027"/>
      <c r="N3" s="105"/>
      <c r="P3" s="1027" t="s">
        <v>227</v>
      </c>
      <c r="Q3" s="1027"/>
      <c r="R3" s="1027"/>
      <c r="S3" s="1027"/>
      <c r="T3" s="1027"/>
      <c r="U3" s="1027"/>
      <c r="V3" s="1027"/>
      <c r="W3" s="1027"/>
      <c r="X3" s="1027"/>
      <c r="Y3" s="1027"/>
      <c r="Z3" s="1027"/>
      <c r="AA3" s="1027"/>
      <c r="AB3" s="1027"/>
    </row>
    <row r="4" spans="1:31" ht="21" customHeight="1" x14ac:dyDescent="0.45">
      <c r="A4" s="1028" t="s">
        <v>122</v>
      </c>
      <c r="B4" s="1028"/>
      <c r="C4" s="1028"/>
      <c r="D4" s="1028"/>
      <c r="E4" s="1028"/>
      <c r="F4" s="1028"/>
      <c r="G4" s="1028"/>
      <c r="H4" s="1028"/>
      <c r="I4" s="1028"/>
      <c r="J4" s="1028"/>
      <c r="K4" s="1028"/>
      <c r="L4" s="1028"/>
      <c r="M4" s="1028"/>
      <c r="N4" s="106"/>
      <c r="P4" s="1028" t="s">
        <v>122</v>
      </c>
      <c r="Q4" s="1028"/>
      <c r="R4" s="1028"/>
      <c r="S4" s="1028"/>
      <c r="T4" s="1028"/>
      <c r="U4" s="1028"/>
      <c r="V4" s="1028"/>
      <c r="W4" s="1028"/>
      <c r="X4" s="1028"/>
      <c r="Y4" s="1028"/>
      <c r="Z4" s="1028"/>
      <c r="AA4" s="1028"/>
      <c r="AB4" s="1028"/>
      <c r="AE4" s="107"/>
    </row>
    <row r="5" spans="1:31" ht="9" customHeight="1" x14ac:dyDescent="0.45">
      <c r="A5" s="108"/>
      <c r="B5" s="108"/>
      <c r="C5" s="108"/>
      <c r="D5" s="108"/>
      <c r="E5" s="108"/>
      <c r="F5" s="108"/>
      <c r="G5" s="108"/>
      <c r="H5" s="108"/>
      <c r="I5" s="108"/>
      <c r="J5" s="108"/>
      <c r="K5" s="108"/>
      <c r="L5" s="108"/>
      <c r="M5" s="108"/>
      <c r="N5" s="109"/>
      <c r="P5" s="108"/>
      <c r="Q5" s="108"/>
      <c r="R5" s="108"/>
      <c r="S5" s="108"/>
      <c r="T5" s="108"/>
      <c r="U5" s="108"/>
      <c r="V5" s="108"/>
      <c r="W5" s="108"/>
      <c r="X5" s="108"/>
      <c r="Y5" s="108"/>
      <c r="Z5" s="108"/>
      <c r="AA5" s="108"/>
      <c r="AB5" s="108"/>
      <c r="AE5" s="107"/>
    </row>
    <row r="6" spans="1:31" ht="21" customHeight="1" x14ac:dyDescent="0.45">
      <c r="A6" s="110"/>
      <c r="C6" s="439"/>
      <c r="D6" s="111"/>
      <c r="E6" s="444" t="s">
        <v>192</v>
      </c>
      <c r="F6" s="1029"/>
      <c r="G6" s="1029"/>
      <c r="H6" s="445" t="s">
        <v>123</v>
      </c>
      <c r="I6" s="163"/>
      <c r="J6" s="446" t="s">
        <v>124</v>
      </c>
      <c r="K6" s="1029"/>
      <c r="L6" s="1029"/>
      <c r="M6" s="446" t="s">
        <v>125</v>
      </c>
      <c r="N6" s="112"/>
      <c r="P6" s="110"/>
      <c r="R6" s="439"/>
      <c r="S6" s="440"/>
      <c r="T6" s="444" t="s">
        <v>192</v>
      </c>
      <c r="U6" s="1030">
        <v>6</v>
      </c>
      <c r="V6" s="1030"/>
      <c r="W6" s="445" t="s">
        <v>123</v>
      </c>
      <c r="X6" s="444" t="s">
        <v>459</v>
      </c>
      <c r="Y6" s="446" t="s">
        <v>124</v>
      </c>
      <c r="Z6" s="1030" t="s">
        <v>459</v>
      </c>
      <c r="AA6" s="1030"/>
      <c r="AB6" s="446" t="s">
        <v>125</v>
      </c>
      <c r="AE6" s="113"/>
    </row>
    <row r="7" spans="1:31" ht="13.5" customHeight="1" x14ac:dyDescent="0.45">
      <c r="A7" s="447" t="s">
        <v>126</v>
      </c>
      <c r="B7" s="114"/>
      <c r="C7" s="114"/>
      <c r="D7" s="114"/>
      <c r="E7" s="114"/>
      <c r="F7" s="114"/>
      <c r="G7" s="114"/>
      <c r="H7" s="114"/>
      <c r="I7" s="114"/>
      <c r="J7" s="114"/>
      <c r="K7" s="114"/>
      <c r="L7" s="114"/>
      <c r="M7" s="114"/>
      <c r="N7" s="115"/>
      <c r="P7" s="447" t="s">
        <v>126</v>
      </c>
      <c r="Q7" s="114"/>
      <c r="R7" s="114"/>
      <c r="S7" s="114"/>
      <c r="T7" s="114"/>
      <c r="U7" s="114"/>
      <c r="V7" s="114"/>
      <c r="W7" s="114"/>
      <c r="X7" s="114"/>
      <c r="Y7" s="114"/>
      <c r="Z7" s="114"/>
      <c r="AA7" s="114"/>
      <c r="AB7" s="114"/>
      <c r="AE7" s="113"/>
    </row>
    <row r="8" spans="1:31" ht="30" customHeight="1" x14ac:dyDescent="0.45">
      <c r="A8" s="1031"/>
      <c r="B8" s="1031"/>
      <c r="C8" s="1031"/>
      <c r="D8" s="447" t="s">
        <v>127</v>
      </c>
      <c r="E8" s="114"/>
      <c r="F8" s="114"/>
      <c r="G8" s="114"/>
      <c r="H8" s="114"/>
      <c r="I8" s="114"/>
      <c r="J8" s="114"/>
      <c r="K8" s="114"/>
      <c r="L8" s="114"/>
      <c r="M8" s="114"/>
      <c r="N8" s="115"/>
      <c r="P8" s="1032" t="s">
        <v>128</v>
      </c>
      <c r="Q8" s="1032"/>
      <c r="R8" s="1032"/>
      <c r="S8" s="447" t="s">
        <v>127</v>
      </c>
      <c r="T8" s="114"/>
      <c r="U8" s="114"/>
      <c r="V8" s="114"/>
      <c r="W8" s="114"/>
      <c r="X8" s="114"/>
      <c r="Y8" s="114"/>
      <c r="Z8" s="114"/>
      <c r="AA8" s="114"/>
      <c r="AB8" s="114"/>
    </row>
    <row r="9" spans="1:31" ht="9.75" customHeight="1" x14ac:dyDescent="0.45">
      <c r="A9" s="114"/>
      <c r="B9" s="114"/>
      <c r="C9" s="114"/>
      <c r="D9" s="114"/>
      <c r="E9" s="114"/>
      <c r="F9" s="114"/>
      <c r="G9" s="114"/>
      <c r="H9" s="114"/>
      <c r="I9" s="114"/>
      <c r="J9" s="114"/>
      <c r="K9" s="114"/>
      <c r="L9" s="114"/>
      <c r="M9" s="114"/>
      <c r="N9" s="115"/>
      <c r="P9" s="114"/>
      <c r="Q9" s="114"/>
      <c r="R9" s="114"/>
      <c r="S9" s="114"/>
      <c r="T9" s="114"/>
      <c r="U9" s="114"/>
      <c r="V9" s="114"/>
      <c r="W9" s="114"/>
      <c r="X9" s="114"/>
      <c r="Y9" s="114"/>
      <c r="Z9" s="114"/>
      <c r="AA9" s="114"/>
      <c r="AB9" s="114"/>
    </row>
    <row r="10" spans="1:31" ht="14.4" x14ac:dyDescent="0.45">
      <c r="A10" s="114"/>
      <c r="B10" s="114"/>
      <c r="D10" s="447" t="s">
        <v>129</v>
      </c>
      <c r="E10" s="114"/>
      <c r="F10" s="114"/>
      <c r="G10" s="114"/>
      <c r="H10" s="114"/>
      <c r="I10" s="114"/>
      <c r="J10" s="114"/>
      <c r="K10" s="114"/>
      <c r="L10" s="114"/>
      <c r="M10" s="114"/>
      <c r="N10" s="115"/>
      <c r="P10" s="114"/>
      <c r="Q10" s="114"/>
      <c r="S10" s="447" t="s">
        <v>130</v>
      </c>
      <c r="T10" s="114"/>
      <c r="U10" s="114"/>
      <c r="V10" s="114"/>
      <c r="W10" s="114"/>
      <c r="X10" s="114"/>
      <c r="Y10" s="114"/>
      <c r="Z10" s="114"/>
      <c r="AA10" s="114"/>
      <c r="AB10" s="114"/>
    </row>
    <row r="11" spans="1:31" ht="30.6" customHeight="1" x14ac:dyDescent="0.45">
      <c r="A11" s="114"/>
      <c r="B11" s="114"/>
      <c r="C11" s="449" t="s">
        <v>424</v>
      </c>
      <c r="D11" s="1026"/>
      <c r="E11" s="1026"/>
      <c r="F11" s="1026"/>
      <c r="G11" s="1026"/>
      <c r="H11" s="1026"/>
      <c r="I11" s="1026"/>
      <c r="J11" s="1026"/>
      <c r="K11" s="1026"/>
      <c r="L11" s="1026"/>
      <c r="M11" s="1026"/>
      <c r="N11" s="115"/>
      <c r="P11" s="114"/>
      <c r="Q11" s="114"/>
      <c r="S11" s="114"/>
      <c r="T11" s="114"/>
      <c r="U11" s="114"/>
      <c r="V11" s="114"/>
      <c r="W11" s="114"/>
      <c r="X11" s="114"/>
      <c r="Y11" s="114"/>
      <c r="Z11" s="114"/>
      <c r="AA11" s="114"/>
      <c r="AB11" s="114"/>
    </row>
    <row r="12" spans="1:31" ht="24" customHeight="1" x14ac:dyDescent="0.45">
      <c r="A12" s="114"/>
      <c r="C12" s="448" t="s">
        <v>131</v>
      </c>
      <c r="D12" s="995"/>
      <c r="E12" s="995"/>
      <c r="F12" s="995"/>
      <c r="G12" s="995"/>
      <c r="H12" s="995"/>
      <c r="I12" s="995"/>
      <c r="J12" s="995"/>
      <c r="K12" s="995"/>
      <c r="L12" s="995"/>
      <c r="M12" s="995"/>
      <c r="N12" s="116"/>
      <c r="P12" s="114"/>
      <c r="R12" s="448" t="s">
        <v>131</v>
      </c>
      <c r="S12" s="996" t="s">
        <v>425</v>
      </c>
      <c r="T12" s="996"/>
      <c r="U12" s="996"/>
      <c r="V12" s="996"/>
      <c r="W12" s="996"/>
      <c r="X12" s="996"/>
      <c r="Y12" s="996"/>
      <c r="Z12" s="996"/>
      <c r="AA12" s="996"/>
      <c r="AB12" s="996"/>
    </row>
    <row r="13" spans="1:31" ht="33" customHeight="1" x14ac:dyDescent="0.45">
      <c r="A13" s="114"/>
      <c r="C13" s="448" t="s">
        <v>132</v>
      </c>
      <c r="D13" s="995"/>
      <c r="E13" s="995"/>
      <c r="F13" s="995"/>
      <c r="G13" s="995"/>
      <c r="H13" s="995"/>
      <c r="I13" s="995"/>
      <c r="J13" s="995"/>
      <c r="K13" s="995"/>
      <c r="L13" s="995"/>
      <c r="M13" s="995"/>
      <c r="N13" s="116"/>
      <c r="P13" s="114"/>
      <c r="R13" s="448" t="s">
        <v>132</v>
      </c>
      <c r="S13" s="996" t="s">
        <v>133</v>
      </c>
      <c r="T13" s="996"/>
      <c r="U13" s="996"/>
      <c r="V13" s="996"/>
      <c r="W13" s="996"/>
      <c r="X13" s="996"/>
      <c r="Y13" s="996"/>
      <c r="Z13" s="996"/>
      <c r="AA13" s="996"/>
      <c r="AB13" s="996"/>
    </row>
    <row r="14" spans="1:31" ht="15" customHeight="1" x14ac:dyDescent="0.45">
      <c r="A14" s="114"/>
      <c r="B14" s="114"/>
      <c r="C14" s="114"/>
      <c r="D14" s="114"/>
      <c r="E14" s="114"/>
      <c r="F14" s="114"/>
      <c r="G14" s="114"/>
      <c r="J14" s="117"/>
      <c r="K14" s="117"/>
      <c r="L14" s="117"/>
      <c r="M14" s="117"/>
      <c r="N14" s="118"/>
      <c r="P14" s="114"/>
      <c r="Q14" s="114"/>
      <c r="R14" s="114"/>
      <c r="S14" s="114"/>
      <c r="T14" s="114"/>
      <c r="U14" s="114"/>
      <c r="V14" s="114"/>
      <c r="Y14" s="117"/>
      <c r="Z14" s="117"/>
      <c r="AA14" s="117"/>
      <c r="AB14" s="117"/>
    </row>
    <row r="15" spans="1:31" ht="9.6" customHeight="1" x14ac:dyDescent="0.45">
      <c r="A15" s="114"/>
      <c r="B15" s="114"/>
      <c r="C15" s="114"/>
      <c r="D15" s="114"/>
      <c r="E15" s="114"/>
      <c r="F15" s="114"/>
      <c r="G15" s="114"/>
      <c r="J15" s="117"/>
      <c r="K15" s="117"/>
      <c r="L15" s="117"/>
      <c r="M15" s="117"/>
      <c r="N15" s="118"/>
      <c r="P15" s="114"/>
      <c r="Q15" s="114"/>
      <c r="R15" s="114"/>
      <c r="S15" s="114"/>
      <c r="T15" s="114"/>
      <c r="U15" s="114"/>
      <c r="V15" s="114"/>
      <c r="Y15" s="117"/>
      <c r="Z15" s="117"/>
      <c r="AA15" s="117"/>
      <c r="AB15" s="117"/>
    </row>
    <row r="16" spans="1:31" ht="14.4" x14ac:dyDescent="0.45">
      <c r="A16" s="994" t="s">
        <v>138</v>
      </c>
      <c r="B16" s="994"/>
      <c r="C16" s="994"/>
      <c r="D16" s="994"/>
      <c r="E16" s="994"/>
      <c r="F16" s="994"/>
      <c r="G16" s="994"/>
      <c r="H16" s="994"/>
      <c r="I16" s="994"/>
      <c r="J16" s="994"/>
      <c r="K16" s="994"/>
      <c r="L16" s="994"/>
      <c r="M16" s="994"/>
      <c r="N16" s="102"/>
      <c r="P16" s="994" t="s">
        <v>138</v>
      </c>
      <c r="Q16" s="994"/>
      <c r="R16" s="994"/>
      <c r="S16" s="994"/>
      <c r="T16" s="994"/>
      <c r="U16" s="994"/>
      <c r="V16" s="994"/>
      <c r="W16" s="994"/>
      <c r="X16" s="994"/>
      <c r="Y16" s="994"/>
      <c r="Z16" s="994"/>
      <c r="AA16" s="994"/>
      <c r="AB16" s="994"/>
    </row>
    <row r="17" spans="1:43" ht="9.75" customHeight="1" x14ac:dyDescent="0.45">
      <c r="A17" s="114"/>
      <c r="B17" s="114"/>
      <c r="C17" s="114"/>
      <c r="D17" s="114"/>
      <c r="E17" s="114"/>
      <c r="F17" s="114"/>
      <c r="G17" s="114"/>
      <c r="H17" s="114"/>
      <c r="I17" s="114"/>
      <c r="J17" s="114"/>
      <c r="K17" s="114"/>
      <c r="L17" s="114"/>
      <c r="M17" s="114"/>
      <c r="N17" s="115"/>
      <c r="P17" s="114"/>
      <c r="Q17" s="114"/>
      <c r="R17" s="114"/>
      <c r="S17" s="114"/>
      <c r="T17" s="114"/>
      <c r="U17" s="114"/>
      <c r="V17" s="114"/>
      <c r="W17" s="114"/>
      <c r="X17" s="114"/>
      <c r="Y17" s="114"/>
      <c r="Z17" s="114"/>
      <c r="AA17" s="114"/>
      <c r="AB17" s="114"/>
    </row>
    <row r="18" spans="1:43" ht="14.4" x14ac:dyDescent="0.45">
      <c r="A18" s="1000" t="s">
        <v>139</v>
      </c>
      <c r="B18" s="1000"/>
      <c r="C18" s="1000"/>
      <c r="D18" s="1000"/>
      <c r="E18" s="1000"/>
      <c r="F18" s="1000"/>
      <c r="G18" s="1000"/>
      <c r="H18" s="1000"/>
      <c r="I18" s="1000"/>
      <c r="J18" s="1000"/>
      <c r="K18" s="1000"/>
      <c r="L18" s="1000"/>
      <c r="M18" s="1000"/>
      <c r="N18" s="119"/>
      <c r="P18" s="1000" t="s">
        <v>139</v>
      </c>
      <c r="Q18" s="1000"/>
      <c r="R18" s="1000"/>
      <c r="S18" s="1000"/>
      <c r="T18" s="1000"/>
      <c r="U18" s="1000"/>
      <c r="V18" s="1000"/>
      <c r="W18" s="1000"/>
      <c r="X18" s="1000"/>
      <c r="Y18" s="1000"/>
      <c r="Z18" s="1000"/>
      <c r="AA18" s="1000"/>
      <c r="AB18" s="1000"/>
    </row>
    <row r="19" spans="1:43" ht="9.75" customHeight="1" x14ac:dyDescent="0.45">
      <c r="A19" s="114"/>
      <c r="B19" s="114"/>
      <c r="C19" s="114"/>
      <c r="D19" s="114"/>
      <c r="E19" s="114"/>
      <c r="F19" s="114"/>
      <c r="G19" s="114"/>
      <c r="H19" s="114"/>
      <c r="I19" s="114"/>
      <c r="J19" s="114"/>
      <c r="K19" s="114"/>
      <c r="L19" s="114"/>
      <c r="M19" s="114"/>
      <c r="N19" s="115"/>
      <c r="P19" s="114"/>
      <c r="Q19" s="114"/>
      <c r="R19" s="114"/>
      <c r="S19" s="114"/>
      <c r="T19" s="114"/>
      <c r="U19" s="114"/>
      <c r="V19" s="114"/>
      <c r="W19" s="114"/>
      <c r="X19" s="114"/>
      <c r="Y19" s="114"/>
      <c r="Z19" s="114"/>
      <c r="AA19" s="114"/>
      <c r="AB19" s="114"/>
    </row>
    <row r="20" spans="1:43" ht="30" customHeight="1" x14ac:dyDescent="0.45">
      <c r="A20" s="1001" t="s">
        <v>140</v>
      </c>
      <c r="B20" s="1002"/>
      <c r="C20" s="998"/>
      <c r="D20" s="998"/>
      <c r="E20" s="998"/>
      <c r="F20" s="998"/>
      <c r="G20" s="998"/>
      <c r="H20" s="998"/>
      <c r="I20" s="998"/>
      <c r="J20" s="998"/>
      <c r="K20" s="998"/>
      <c r="L20" s="998"/>
      <c r="M20" s="999"/>
      <c r="N20" s="116"/>
      <c r="O20" s="120"/>
      <c r="P20" s="1001" t="s">
        <v>140</v>
      </c>
      <c r="Q20" s="1002"/>
      <c r="R20" s="1003" t="s">
        <v>141</v>
      </c>
      <c r="S20" s="1003"/>
      <c r="T20" s="1003"/>
      <c r="U20" s="1003"/>
      <c r="V20" s="1003"/>
      <c r="W20" s="1003"/>
      <c r="X20" s="1003"/>
      <c r="Y20" s="1003"/>
      <c r="Z20" s="1003"/>
      <c r="AA20" s="1003"/>
      <c r="AB20" s="1004"/>
      <c r="AC20" s="120"/>
      <c r="AD20" s="120"/>
      <c r="AE20" s="120"/>
      <c r="AF20" s="120"/>
      <c r="AG20" s="120"/>
      <c r="AH20" s="120"/>
      <c r="AI20" s="120"/>
      <c r="AJ20" s="120"/>
      <c r="AK20" s="120"/>
      <c r="AL20" s="120"/>
      <c r="AM20" s="120"/>
      <c r="AN20" s="120"/>
      <c r="AO20" s="120"/>
      <c r="AP20" s="120"/>
      <c r="AQ20" s="120"/>
    </row>
    <row r="21" spans="1:43" ht="30" customHeight="1" x14ac:dyDescent="0.45">
      <c r="A21" s="1022" t="s">
        <v>142</v>
      </c>
      <c r="B21" s="1023"/>
      <c r="C21" s="998"/>
      <c r="D21" s="998"/>
      <c r="E21" s="998"/>
      <c r="F21" s="998"/>
      <c r="G21" s="998"/>
      <c r="H21" s="998"/>
      <c r="I21" s="998"/>
      <c r="J21" s="998"/>
      <c r="K21" s="998"/>
      <c r="L21" s="998"/>
      <c r="M21" s="999"/>
      <c r="N21" s="116"/>
      <c r="P21" s="1022" t="s">
        <v>142</v>
      </c>
      <c r="Q21" s="1023"/>
      <c r="R21" s="1003" t="s">
        <v>469</v>
      </c>
      <c r="S21" s="1003"/>
      <c r="T21" s="1003"/>
      <c r="U21" s="1003"/>
      <c r="V21" s="1003"/>
      <c r="W21" s="1003"/>
      <c r="X21" s="1003"/>
      <c r="Y21" s="1003"/>
      <c r="Z21" s="1003"/>
      <c r="AA21" s="1003"/>
      <c r="AB21" s="1004"/>
    </row>
    <row r="22" spans="1:43" ht="43.5" customHeight="1" x14ac:dyDescent="0.45">
      <c r="A22" s="1024" t="s">
        <v>143</v>
      </c>
      <c r="B22" s="1025"/>
      <c r="C22" s="441"/>
      <c r="D22" s="450" t="s">
        <v>192</v>
      </c>
      <c r="E22" s="164"/>
      <c r="F22" s="450" t="s">
        <v>123</v>
      </c>
      <c r="G22" s="164"/>
      <c r="H22" s="450" t="s">
        <v>124</v>
      </c>
      <c r="I22" s="164"/>
      <c r="J22" s="997" t="s">
        <v>193</v>
      </c>
      <c r="K22" s="997"/>
      <c r="L22" s="998"/>
      <c r="M22" s="999"/>
      <c r="N22" s="121"/>
      <c r="P22" s="1024" t="s">
        <v>143</v>
      </c>
      <c r="Q22" s="1025"/>
      <c r="R22" s="441"/>
      <c r="S22" s="450" t="s">
        <v>192</v>
      </c>
      <c r="T22" s="450" t="s">
        <v>458</v>
      </c>
      <c r="U22" s="450" t="s">
        <v>123</v>
      </c>
      <c r="V22" s="451" t="s">
        <v>118</v>
      </c>
      <c r="W22" s="450" t="s">
        <v>124</v>
      </c>
      <c r="X22" s="450" t="s">
        <v>118</v>
      </c>
      <c r="Y22" s="450" t="s">
        <v>193</v>
      </c>
      <c r="Z22" s="164"/>
      <c r="AA22" s="998"/>
      <c r="AB22" s="999"/>
    </row>
    <row r="23" spans="1:43" ht="9" customHeight="1" x14ac:dyDescent="0.45">
      <c r="A23" s="114"/>
      <c r="B23" s="114"/>
      <c r="C23" s="114"/>
      <c r="D23" s="114"/>
      <c r="E23" s="114"/>
      <c r="F23" s="114"/>
      <c r="G23" s="114"/>
      <c r="H23" s="114"/>
      <c r="I23" s="114"/>
      <c r="J23" s="114"/>
      <c r="K23" s="114"/>
      <c r="L23" s="114"/>
      <c r="M23" s="114"/>
      <c r="N23" s="115"/>
      <c r="P23" s="114"/>
      <c r="Q23" s="114"/>
      <c r="R23" s="114"/>
      <c r="S23" s="114"/>
      <c r="T23" s="114"/>
      <c r="U23" s="114"/>
      <c r="V23" s="114"/>
      <c r="W23" s="114"/>
      <c r="X23" s="114"/>
      <c r="Y23" s="114"/>
      <c r="Z23" s="114"/>
      <c r="AA23" s="114"/>
      <c r="AB23" s="114"/>
    </row>
    <row r="24" spans="1:43" ht="15" customHeight="1" x14ac:dyDescent="0.45">
      <c r="A24" s="1012" t="s">
        <v>144</v>
      </c>
      <c r="B24" s="1011" t="s">
        <v>145</v>
      </c>
      <c r="C24" s="1005" t="s">
        <v>146</v>
      </c>
      <c r="D24" s="1007" t="s">
        <v>147</v>
      </c>
      <c r="E24" s="1009" t="s">
        <v>148</v>
      </c>
      <c r="F24" s="1009" t="s">
        <v>149</v>
      </c>
      <c r="G24" s="1007" t="s">
        <v>150</v>
      </c>
      <c r="H24" s="1010" t="s">
        <v>151</v>
      </c>
      <c r="I24" s="1013" t="s">
        <v>152</v>
      </c>
      <c r="J24" s="1005" t="s">
        <v>153</v>
      </c>
      <c r="K24" s="1015"/>
      <c r="L24" s="1015"/>
      <c r="M24" s="1016"/>
      <c r="N24" s="119"/>
      <c r="P24" s="1012" t="s">
        <v>144</v>
      </c>
      <c r="Q24" s="1011" t="s">
        <v>145</v>
      </c>
      <c r="R24" s="1005" t="s">
        <v>146</v>
      </c>
      <c r="S24" s="1007" t="s">
        <v>147</v>
      </c>
      <c r="T24" s="1009" t="s">
        <v>148</v>
      </c>
      <c r="U24" s="1009" t="s">
        <v>149</v>
      </c>
      <c r="V24" s="1007" t="s">
        <v>150</v>
      </c>
      <c r="W24" s="1010" t="s">
        <v>151</v>
      </c>
      <c r="X24" s="1013" t="s">
        <v>152</v>
      </c>
      <c r="Y24" s="1005" t="s">
        <v>153</v>
      </c>
      <c r="Z24" s="1015"/>
      <c r="AA24" s="1015"/>
      <c r="AB24" s="1016"/>
    </row>
    <row r="25" spans="1:43" ht="15" customHeight="1" x14ac:dyDescent="0.45">
      <c r="A25" s="1007"/>
      <c r="B25" s="1006"/>
      <c r="C25" s="1006"/>
      <c r="D25" s="1008"/>
      <c r="E25" s="1009"/>
      <c r="F25" s="1009"/>
      <c r="G25" s="1008"/>
      <c r="H25" s="1008"/>
      <c r="I25" s="1014"/>
      <c r="J25" s="1006"/>
      <c r="K25" s="1017"/>
      <c r="L25" s="1017"/>
      <c r="M25" s="1018"/>
      <c r="N25" s="119"/>
      <c r="P25" s="1007"/>
      <c r="Q25" s="1006"/>
      <c r="R25" s="1006"/>
      <c r="S25" s="1008"/>
      <c r="T25" s="1009"/>
      <c r="U25" s="1009"/>
      <c r="V25" s="1008"/>
      <c r="W25" s="1008"/>
      <c r="X25" s="1014"/>
      <c r="Y25" s="1006"/>
      <c r="Z25" s="1017"/>
      <c r="AA25" s="1017"/>
      <c r="AB25" s="1018"/>
    </row>
    <row r="26" spans="1:43" ht="21" customHeight="1" x14ac:dyDescent="0.45">
      <c r="A26" s="122"/>
      <c r="B26" s="123"/>
      <c r="C26" s="124"/>
      <c r="D26" s="125"/>
      <c r="E26" s="156"/>
      <c r="F26" s="156"/>
      <c r="G26" s="165"/>
      <c r="H26" s="126"/>
      <c r="I26" s="127"/>
      <c r="J26" s="1019"/>
      <c r="K26" s="1020"/>
      <c r="L26" s="1020"/>
      <c r="M26" s="1021"/>
      <c r="N26" s="128"/>
      <c r="O26" s="113"/>
      <c r="P26" s="462" t="s">
        <v>154</v>
      </c>
      <c r="Q26" s="452" t="s">
        <v>155</v>
      </c>
      <c r="R26" s="453" t="s">
        <v>156</v>
      </c>
      <c r="S26" s="454" t="s">
        <v>157</v>
      </c>
      <c r="T26" s="442"/>
      <c r="U26" s="442"/>
      <c r="V26" s="458">
        <v>2</v>
      </c>
      <c r="W26" s="126"/>
      <c r="X26" s="127"/>
      <c r="Y26" s="1019"/>
      <c r="Z26" s="1020"/>
      <c r="AA26" s="1020"/>
      <c r="AB26" s="1021"/>
      <c r="AC26" s="113"/>
    </row>
    <row r="27" spans="1:43" ht="21" customHeight="1" x14ac:dyDescent="0.45">
      <c r="A27" s="129"/>
      <c r="B27" s="130"/>
      <c r="C27" s="131"/>
      <c r="D27" s="132"/>
      <c r="E27" s="157"/>
      <c r="F27" s="157"/>
      <c r="G27" s="166"/>
      <c r="H27" s="134"/>
      <c r="I27" s="135"/>
      <c r="J27" s="988"/>
      <c r="K27" s="989"/>
      <c r="L27" s="989"/>
      <c r="M27" s="990"/>
      <c r="N27" s="128"/>
      <c r="P27" s="463" t="s">
        <v>158</v>
      </c>
      <c r="Q27" s="455" t="s">
        <v>155</v>
      </c>
      <c r="R27" s="456" t="s">
        <v>156</v>
      </c>
      <c r="S27" s="457" t="s">
        <v>157</v>
      </c>
      <c r="T27" s="443"/>
      <c r="U27" s="443"/>
      <c r="V27" s="459">
        <v>2</v>
      </c>
      <c r="W27" s="134"/>
      <c r="X27" s="135"/>
      <c r="Y27" s="988"/>
      <c r="Z27" s="989"/>
      <c r="AA27" s="989"/>
      <c r="AB27" s="990"/>
    </row>
    <row r="28" spans="1:43" ht="21" customHeight="1" x14ac:dyDescent="0.45">
      <c r="A28" s="129"/>
      <c r="B28" s="130"/>
      <c r="C28" s="131"/>
      <c r="D28" s="132"/>
      <c r="E28" s="157"/>
      <c r="F28" s="157"/>
      <c r="G28" s="166"/>
      <c r="H28" s="134"/>
      <c r="I28" s="135"/>
      <c r="J28" s="988"/>
      <c r="K28" s="989"/>
      <c r="L28" s="989"/>
      <c r="M28" s="990"/>
      <c r="N28" s="128"/>
      <c r="P28" s="463" t="s">
        <v>159</v>
      </c>
      <c r="Q28" s="455" t="s">
        <v>155</v>
      </c>
      <c r="R28" s="456" t="s">
        <v>156</v>
      </c>
      <c r="S28" s="457" t="s">
        <v>157</v>
      </c>
      <c r="T28" s="443"/>
      <c r="U28" s="443"/>
      <c r="V28" s="459">
        <v>1</v>
      </c>
      <c r="W28" s="134"/>
      <c r="X28" s="135"/>
      <c r="Y28" s="988"/>
      <c r="Z28" s="989"/>
      <c r="AA28" s="989"/>
      <c r="AB28" s="990"/>
    </row>
    <row r="29" spans="1:43" ht="21" customHeight="1" x14ac:dyDescent="0.45">
      <c r="A29" s="129"/>
      <c r="B29" s="130"/>
      <c r="C29" s="131"/>
      <c r="D29" s="132"/>
      <c r="E29" s="157"/>
      <c r="F29" s="157"/>
      <c r="G29" s="166"/>
      <c r="H29" s="134"/>
      <c r="I29" s="135"/>
      <c r="J29" s="988"/>
      <c r="K29" s="989"/>
      <c r="L29" s="989"/>
      <c r="M29" s="990"/>
      <c r="N29" s="128"/>
      <c r="P29" s="463" t="s">
        <v>160</v>
      </c>
      <c r="Q29" s="455" t="s">
        <v>161</v>
      </c>
      <c r="R29" s="456" t="s">
        <v>156</v>
      </c>
      <c r="S29" s="457" t="s">
        <v>162</v>
      </c>
      <c r="T29" s="443"/>
      <c r="U29" s="443"/>
      <c r="V29" s="459">
        <v>1</v>
      </c>
      <c r="W29" s="134"/>
      <c r="X29" s="135"/>
      <c r="Y29" s="988"/>
      <c r="Z29" s="989"/>
      <c r="AA29" s="989"/>
      <c r="AB29" s="990"/>
    </row>
    <row r="30" spans="1:43" ht="21" customHeight="1" x14ac:dyDescent="0.45">
      <c r="A30" s="129"/>
      <c r="B30" s="130"/>
      <c r="C30" s="131"/>
      <c r="D30" s="132"/>
      <c r="E30" s="157"/>
      <c r="F30" s="157"/>
      <c r="G30" s="166"/>
      <c r="H30" s="134"/>
      <c r="I30" s="135"/>
      <c r="J30" s="988"/>
      <c r="K30" s="989"/>
      <c r="L30" s="989"/>
      <c r="M30" s="990"/>
      <c r="N30" s="128"/>
      <c r="P30" s="463" t="s">
        <v>163</v>
      </c>
      <c r="Q30" s="455" t="s">
        <v>161</v>
      </c>
      <c r="R30" s="456" t="s">
        <v>156</v>
      </c>
      <c r="S30" s="457" t="s">
        <v>162</v>
      </c>
      <c r="T30" s="443"/>
      <c r="U30" s="443"/>
      <c r="V30" s="136"/>
      <c r="W30" s="460">
        <v>100</v>
      </c>
      <c r="X30" s="461">
        <v>30.28</v>
      </c>
      <c r="Y30" s="988"/>
      <c r="Z30" s="989"/>
      <c r="AA30" s="989"/>
      <c r="AB30" s="990"/>
    </row>
    <row r="31" spans="1:43" ht="21" customHeight="1" x14ac:dyDescent="0.45">
      <c r="A31" s="129"/>
      <c r="B31" s="130"/>
      <c r="C31" s="131"/>
      <c r="D31" s="132"/>
      <c r="E31" s="159"/>
      <c r="F31" s="159"/>
      <c r="G31" s="167"/>
      <c r="H31" s="139"/>
      <c r="I31" s="140"/>
      <c r="J31" s="988"/>
      <c r="K31" s="989"/>
      <c r="L31" s="989"/>
      <c r="M31" s="990"/>
      <c r="N31" s="128"/>
      <c r="P31" s="463" t="s">
        <v>164</v>
      </c>
      <c r="Q31" s="141"/>
      <c r="R31" s="456" t="s">
        <v>156</v>
      </c>
      <c r="S31" s="464" t="s">
        <v>165</v>
      </c>
      <c r="T31" s="465" t="s">
        <v>166</v>
      </c>
      <c r="U31" s="465" t="s">
        <v>167</v>
      </c>
      <c r="V31" s="466">
        <v>1</v>
      </c>
      <c r="W31" s="139"/>
      <c r="X31" s="140"/>
      <c r="Y31" s="988"/>
      <c r="Z31" s="989"/>
      <c r="AA31" s="989"/>
      <c r="AB31" s="990"/>
    </row>
    <row r="32" spans="1:43" ht="21" customHeight="1" x14ac:dyDescent="0.45">
      <c r="A32" s="129"/>
      <c r="B32" s="130"/>
      <c r="C32" s="131"/>
      <c r="D32" s="132"/>
      <c r="E32" s="157"/>
      <c r="F32" s="157"/>
      <c r="G32" s="166"/>
      <c r="H32" s="134"/>
      <c r="I32" s="135"/>
      <c r="J32" s="988"/>
      <c r="K32" s="989"/>
      <c r="L32" s="989"/>
      <c r="M32" s="990"/>
      <c r="N32" s="128"/>
      <c r="P32" s="129"/>
      <c r="Q32" s="130"/>
      <c r="R32" s="131"/>
      <c r="S32" s="132"/>
      <c r="T32" s="132"/>
      <c r="U32" s="132"/>
      <c r="V32" s="133"/>
      <c r="W32" s="134"/>
      <c r="X32" s="135"/>
      <c r="Y32" s="988"/>
      <c r="Z32" s="989"/>
      <c r="AA32" s="989"/>
      <c r="AB32" s="990"/>
    </row>
    <row r="33" spans="1:28" ht="21" customHeight="1" x14ac:dyDescent="0.45">
      <c r="A33" s="129"/>
      <c r="B33" s="130"/>
      <c r="C33" s="131"/>
      <c r="D33" s="132"/>
      <c r="E33" s="157"/>
      <c r="F33" s="157"/>
      <c r="G33" s="166"/>
      <c r="H33" s="134"/>
      <c r="I33" s="135"/>
      <c r="J33" s="988"/>
      <c r="K33" s="989"/>
      <c r="L33" s="989"/>
      <c r="M33" s="990"/>
      <c r="N33" s="128"/>
      <c r="P33" s="129"/>
      <c r="Q33" s="130"/>
      <c r="R33" s="131"/>
      <c r="S33" s="132"/>
      <c r="T33" s="132"/>
      <c r="U33" s="132"/>
      <c r="V33" s="133"/>
      <c r="W33" s="134"/>
      <c r="X33" s="135"/>
      <c r="Y33" s="988"/>
      <c r="Z33" s="989"/>
      <c r="AA33" s="989"/>
      <c r="AB33" s="990"/>
    </row>
    <row r="34" spans="1:28" ht="21" customHeight="1" x14ac:dyDescent="0.45">
      <c r="A34" s="129"/>
      <c r="B34" s="130"/>
      <c r="C34" s="131"/>
      <c r="D34" s="132"/>
      <c r="E34" s="157"/>
      <c r="F34" s="157"/>
      <c r="G34" s="166"/>
      <c r="H34" s="134"/>
      <c r="I34" s="135"/>
      <c r="J34" s="988"/>
      <c r="K34" s="989"/>
      <c r="L34" s="989"/>
      <c r="M34" s="990"/>
      <c r="N34" s="128"/>
      <c r="P34" s="129"/>
      <c r="Q34" s="130"/>
      <c r="R34" s="131"/>
      <c r="S34" s="132"/>
      <c r="T34" s="132"/>
      <c r="U34" s="132"/>
      <c r="V34" s="133"/>
      <c r="W34" s="134"/>
      <c r="X34" s="135"/>
      <c r="Y34" s="988"/>
      <c r="Z34" s="989"/>
      <c r="AA34" s="989"/>
      <c r="AB34" s="990"/>
    </row>
    <row r="35" spans="1:28" ht="21" customHeight="1" x14ac:dyDescent="0.45">
      <c r="A35" s="129"/>
      <c r="B35" s="130"/>
      <c r="C35" s="131"/>
      <c r="D35" s="132"/>
      <c r="E35" s="161"/>
      <c r="F35" s="161"/>
      <c r="G35" s="168"/>
      <c r="H35" s="144"/>
      <c r="I35" s="145"/>
      <c r="J35" s="988"/>
      <c r="K35" s="989"/>
      <c r="L35" s="989"/>
      <c r="M35" s="990"/>
      <c r="N35" s="128"/>
      <c r="P35" s="129"/>
      <c r="Q35" s="130"/>
      <c r="R35" s="131"/>
      <c r="S35" s="132"/>
      <c r="T35" s="142"/>
      <c r="U35" s="142"/>
      <c r="V35" s="143"/>
      <c r="W35" s="144"/>
      <c r="X35" s="145"/>
      <c r="Y35" s="988"/>
      <c r="Z35" s="989"/>
      <c r="AA35" s="989"/>
      <c r="AB35" s="990"/>
    </row>
    <row r="36" spans="1:28" ht="21" customHeight="1" x14ac:dyDescent="0.45">
      <c r="A36" s="129"/>
      <c r="B36" s="130"/>
      <c r="C36" s="131"/>
      <c r="D36" s="132"/>
      <c r="E36" s="157"/>
      <c r="F36" s="157"/>
      <c r="G36" s="166"/>
      <c r="H36" s="134"/>
      <c r="I36" s="135"/>
      <c r="J36" s="988"/>
      <c r="K36" s="989"/>
      <c r="L36" s="989"/>
      <c r="M36" s="990"/>
      <c r="N36" s="128"/>
      <c r="P36" s="129"/>
      <c r="Q36" s="130"/>
      <c r="R36" s="131"/>
      <c r="S36" s="132"/>
      <c r="T36" s="132"/>
      <c r="U36" s="132"/>
      <c r="V36" s="133"/>
      <c r="W36" s="134"/>
      <c r="X36" s="135"/>
      <c r="Y36" s="988"/>
      <c r="Z36" s="989"/>
      <c r="AA36" s="989"/>
      <c r="AB36" s="990"/>
    </row>
    <row r="37" spans="1:28" ht="21" customHeight="1" x14ac:dyDescent="0.45">
      <c r="A37" s="129"/>
      <c r="B37" s="130"/>
      <c r="C37" s="131"/>
      <c r="D37" s="132"/>
      <c r="E37" s="157"/>
      <c r="F37" s="157"/>
      <c r="G37" s="166"/>
      <c r="H37" s="134"/>
      <c r="I37" s="135"/>
      <c r="J37" s="988"/>
      <c r="K37" s="989"/>
      <c r="L37" s="989"/>
      <c r="M37" s="990"/>
      <c r="N37" s="128"/>
      <c r="P37" s="129"/>
      <c r="Q37" s="130"/>
      <c r="R37" s="131"/>
      <c r="S37" s="132"/>
      <c r="T37" s="132"/>
      <c r="U37" s="132"/>
      <c r="V37" s="133"/>
      <c r="W37" s="134"/>
      <c r="X37" s="135"/>
      <c r="Y37" s="988"/>
      <c r="Z37" s="989"/>
      <c r="AA37" s="989"/>
      <c r="AB37" s="990"/>
    </row>
    <row r="38" spans="1:28" ht="21" customHeight="1" x14ac:dyDescent="0.45">
      <c r="A38" s="129"/>
      <c r="B38" s="130"/>
      <c r="C38" s="131"/>
      <c r="D38" s="132"/>
      <c r="E38" s="161"/>
      <c r="F38" s="161"/>
      <c r="G38" s="168"/>
      <c r="H38" s="144"/>
      <c r="I38" s="145"/>
      <c r="J38" s="988"/>
      <c r="K38" s="989"/>
      <c r="L38" s="989"/>
      <c r="M38" s="990"/>
      <c r="N38" s="128"/>
      <c r="P38" s="129"/>
      <c r="Q38" s="130"/>
      <c r="R38" s="131"/>
      <c r="S38" s="132"/>
      <c r="T38" s="142"/>
      <c r="U38" s="142"/>
      <c r="V38" s="143"/>
      <c r="W38" s="144"/>
      <c r="X38" s="145"/>
      <c r="Y38" s="988"/>
      <c r="Z38" s="989"/>
      <c r="AA38" s="989"/>
      <c r="AB38" s="990"/>
    </row>
    <row r="39" spans="1:28" ht="21" customHeight="1" x14ac:dyDescent="0.45">
      <c r="A39" s="129"/>
      <c r="B39" s="130"/>
      <c r="C39" s="131"/>
      <c r="D39" s="132"/>
      <c r="E39" s="157"/>
      <c r="F39" s="157"/>
      <c r="G39" s="166"/>
      <c r="H39" s="134"/>
      <c r="I39" s="135"/>
      <c r="J39" s="988"/>
      <c r="K39" s="989"/>
      <c r="L39" s="989"/>
      <c r="M39" s="990"/>
      <c r="N39" s="128"/>
      <c r="P39" s="129"/>
      <c r="Q39" s="130"/>
      <c r="R39" s="131"/>
      <c r="S39" s="132"/>
      <c r="T39" s="132"/>
      <c r="U39" s="132"/>
      <c r="V39" s="133"/>
      <c r="W39" s="134"/>
      <c r="X39" s="135"/>
      <c r="Y39" s="988"/>
      <c r="Z39" s="989"/>
      <c r="AA39" s="989"/>
      <c r="AB39" s="990"/>
    </row>
    <row r="40" spans="1:28" ht="21" customHeight="1" x14ac:dyDescent="0.45">
      <c r="A40" s="129"/>
      <c r="B40" s="130"/>
      <c r="C40" s="131"/>
      <c r="D40" s="132"/>
      <c r="E40" s="157"/>
      <c r="F40" s="157"/>
      <c r="G40" s="166"/>
      <c r="H40" s="134"/>
      <c r="I40" s="135"/>
      <c r="J40" s="988"/>
      <c r="K40" s="989"/>
      <c r="L40" s="989"/>
      <c r="M40" s="990"/>
      <c r="N40" s="128"/>
      <c r="P40" s="129"/>
      <c r="Q40" s="130"/>
      <c r="R40" s="131"/>
      <c r="S40" s="132"/>
      <c r="T40" s="132"/>
      <c r="U40" s="132"/>
      <c r="V40" s="133"/>
      <c r="W40" s="134"/>
      <c r="X40" s="135"/>
      <c r="Y40" s="988"/>
      <c r="Z40" s="989"/>
      <c r="AA40" s="989"/>
      <c r="AB40" s="990"/>
    </row>
    <row r="41" spans="1:28" ht="21" customHeight="1" x14ac:dyDescent="0.45">
      <c r="A41" s="129"/>
      <c r="B41" s="130"/>
      <c r="C41" s="131"/>
      <c r="D41" s="132"/>
      <c r="E41" s="161"/>
      <c r="F41" s="161"/>
      <c r="G41" s="168"/>
      <c r="H41" s="144"/>
      <c r="I41" s="145"/>
      <c r="J41" s="988"/>
      <c r="K41" s="989"/>
      <c r="L41" s="989"/>
      <c r="M41" s="990"/>
      <c r="N41" s="128"/>
      <c r="P41" s="129"/>
      <c r="Q41" s="130"/>
      <c r="R41" s="131"/>
      <c r="S41" s="132"/>
      <c r="T41" s="142"/>
      <c r="U41" s="142"/>
      <c r="V41" s="143"/>
      <c r="W41" s="144"/>
      <c r="X41" s="145"/>
      <c r="Y41" s="988"/>
      <c r="Z41" s="989"/>
      <c r="AA41" s="989"/>
      <c r="AB41" s="990"/>
    </row>
    <row r="42" spans="1:28" ht="21" customHeight="1" x14ac:dyDescent="0.45">
      <c r="A42" s="129"/>
      <c r="B42" s="130"/>
      <c r="C42" s="131"/>
      <c r="D42" s="132"/>
      <c r="E42" s="159"/>
      <c r="F42" s="159"/>
      <c r="G42" s="167"/>
      <c r="H42" s="139"/>
      <c r="I42" s="140"/>
      <c r="J42" s="988"/>
      <c r="K42" s="989"/>
      <c r="L42" s="989"/>
      <c r="M42" s="990"/>
      <c r="N42" s="128"/>
      <c r="P42" s="129"/>
      <c r="Q42" s="130"/>
      <c r="R42" s="131"/>
      <c r="S42" s="132"/>
      <c r="T42" s="137"/>
      <c r="U42" s="137"/>
      <c r="V42" s="138"/>
      <c r="W42" s="139"/>
      <c r="X42" s="140"/>
      <c r="Y42" s="988"/>
      <c r="Z42" s="989"/>
      <c r="AA42" s="989"/>
      <c r="AB42" s="990"/>
    </row>
    <row r="43" spans="1:28" ht="21" customHeight="1" x14ac:dyDescent="0.45">
      <c r="A43" s="129"/>
      <c r="B43" s="130"/>
      <c r="C43" s="131"/>
      <c r="D43" s="132"/>
      <c r="E43" s="157"/>
      <c r="F43" s="157"/>
      <c r="G43" s="166"/>
      <c r="H43" s="134"/>
      <c r="I43" s="135"/>
      <c r="J43" s="988"/>
      <c r="K43" s="989"/>
      <c r="L43" s="989"/>
      <c r="M43" s="990"/>
      <c r="N43" s="128"/>
      <c r="P43" s="129"/>
      <c r="Q43" s="130"/>
      <c r="R43" s="131"/>
      <c r="S43" s="132"/>
      <c r="T43" s="132"/>
      <c r="U43" s="132"/>
      <c r="V43" s="133"/>
      <c r="W43" s="134"/>
      <c r="X43" s="135"/>
      <c r="Y43" s="988"/>
      <c r="Z43" s="989"/>
      <c r="AA43" s="989"/>
      <c r="AB43" s="990"/>
    </row>
    <row r="44" spans="1:28" ht="21" customHeight="1" x14ac:dyDescent="0.45">
      <c r="A44" s="146"/>
      <c r="B44" s="147"/>
      <c r="C44" s="148"/>
      <c r="D44" s="149"/>
      <c r="E44" s="162"/>
      <c r="F44" s="162"/>
      <c r="G44" s="169"/>
      <c r="H44" s="151"/>
      <c r="I44" s="152"/>
      <c r="J44" s="991"/>
      <c r="K44" s="992"/>
      <c r="L44" s="992"/>
      <c r="M44" s="993"/>
      <c r="N44" s="128"/>
      <c r="P44" s="146"/>
      <c r="Q44" s="147"/>
      <c r="R44" s="148"/>
      <c r="S44" s="149"/>
      <c r="T44" s="149"/>
      <c r="U44" s="149"/>
      <c r="V44" s="150"/>
      <c r="W44" s="151"/>
      <c r="X44" s="152"/>
      <c r="Y44" s="991"/>
      <c r="Z44" s="992"/>
      <c r="AA44" s="992"/>
      <c r="AB44" s="993"/>
    </row>
    <row r="45" spans="1:28" x14ac:dyDescent="0.45">
      <c r="M45" s="153"/>
      <c r="N45" s="154"/>
      <c r="AB45" s="153"/>
    </row>
  </sheetData>
  <sheetProtection algorithmName="SHA-512" hashValue="mvN9OP5+tBRW0ip46EmxDQWiPCel2yG6D+J+Icg15j258wmnszAQUJCx8VE+puBl4xkItPrx/p9wSr/r7tmFCg==" saltValue="a+9uwYxqT8+rdLvDrBPKwg==" spinCount="100000" sheet="1" objects="1" scenarios="1"/>
  <mergeCells count="92">
    <mergeCell ref="D11:M11"/>
    <mergeCell ref="A1:M1"/>
    <mergeCell ref="P1:AB1"/>
    <mergeCell ref="A3:M3"/>
    <mergeCell ref="P3:AB3"/>
    <mergeCell ref="A4:M4"/>
    <mergeCell ref="P4:AB4"/>
    <mergeCell ref="K6:L6"/>
    <mergeCell ref="Z6:AA6"/>
    <mergeCell ref="A8:C8"/>
    <mergeCell ref="P8:R8"/>
    <mergeCell ref="F6:G6"/>
    <mergeCell ref="U6:V6"/>
    <mergeCell ref="F24:F25"/>
    <mergeCell ref="A21:B21"/>
    <mergeCell ref="C21:M21"/>
    <mergeCell ref="P21:Q21"/>
    <mergeCell ref="R21:AB21"/>
    <mergeCell ref="A22:B22"/>
    <mergeCell ref="P22:Q22"/>
    <mergeCell ref="A24:A25"/>
    <mergeCell ref="B24:B25"/>
    <mergeCell ref="C24:C25"/>
    <mergeCell ref="D24:D25"/>
    <mergeCell ref="E24:E25"/>
    <mergeCell ref="G24:G25"/>
    <mergeCell ref="H24:H25"/>
    <mergeCell ref="I24:I25"/>
    <mergeCell ref="J24:M25"/>
    <mergeCell ref="J27:M27"/>
    <mergeCell ref="Y27:AB27"/>
    <mergeCell ref="R24:R25"/>
    <mergeCell ref="S24:S25"/>
    <mergeCell ref="T24:T25"/>
    <mergeCell ref="U24:U25"/>
    <mergeCell ref="V24:V25"/>
    <mergeCell ref="W24:W25"/>
    <mergeCell ref="Q24:Q25"/>
    <mergeCell ref="P24:P25"/>
    <mergeCell ref="X24:X25"/>
    <mergeCell ref="Y24:AB25"/>
    <mergeCell ref="J26:M26"/>
    <mergeCell ref="Y26:AB26"/>
    <mergeCell ref="J28:M28"/>
    <mergeCell ref="Y28:AB28"/>
    <mergeCell ref="J29:M29"/>
    <mergeCell ref="Y29:AB29"/>
    <mergeCell ref="J30:M30"/>
    <mergeCell ref="Y30:AB30"/>
    <mergeCell ref="J31:M31"/>
    <mergeCell ref="Y31:AB31"/>
    <mergeCell ref="J32:M32"/>
    <mergeCell ref="Y32:AB32"/>
    <mergeCell ref="J33:M33"/>
    <mergeCell ref="Y33:AB33"/>
    <mergeCell ref="Y39:AB39"/>
    <mergeCell ref="J34:M34"/>
    <mergeCell ref="Y34:AB34"/>
    <mergeCell ref="J35:M35"/>
    <mergeCell ref="Y35:AB35"/>
    <mergeCell ref="J36:M36"/>
    <mergeCell ref="Y36:AB36"/>
    <mergeCell ref="J37:M37"/>
    <mergeCell ref="Y37:AB37"/>
    <mergeCell ref="J38:M38"/>
    <mergeCell ref="Y38:AB38"/>
    <mergeCell ref="J39:M39"/>
    <mergeCell ref="J22:K22"/>
    <mergeCell ref="L22:M22"/>
    <mergeCell ref="AA22:AB22"/>
    <mergeCell ref="A18:M18"/>
    <mergeCell ref="P18:AB18"/>
    <mergeCell ref="A20:B20"/>
    <mergeCell ref="C20:M20"/>
    <mergeCell ref="P20:Q20"/>
    <mergeCell ref="R20:AB20"/>
    <mergeCell ref="A16:M16"/>
    <mergeCell ref="P16:AB16"/>
    <mergeCell ref="D12:M12"/>
    <mergeCell ref="S12:AB12"/>
    <mergeCell ref="D13:M13"/>
    <mergeCell ref="S13:AB13"/>
    <mergeCell ref="J43:M43"/>
    <mergeCell ref="Y43:AB43"/>
    <mergeCell ref="J44:M44"/>
    <mergeCell ref="Y44:AB44"/>
    <mergeCell ref="J40:M40"/>
    <mergeCell ref="Y40:AB40"/>
    <mergeCell ref="J41:M41"/>
    <mergeCell ref="Y41:AB41"/>
    <mergeCell ref="J42:M42"/>
    <mergeCell ref="Y42:AB42"/>
  </mergeCells>
  <phoneticPr fontId="4"/>
  <conditionalFormatting sqref="D22:E22">
    <cfRule type="cellIs" dxfId="87" priority="6" operator="equal">
      <formula>""</formula>
    </cfRule>
  </conditionalFormatting>
  <conditionalFormatting sqref="D11:G13">
    <cfRule type="cellIs" dxfId="86" priority="1" operator="equal">
      <formula>""</formula>
    </cfRule>
  </conditionalFormatting>
  <conditionalFormatting sqref="E6:F6 A8 C20:C21">
    <cfRule type="cellIs" dxfId="85" priority="19" operator="equal">
      <formula>""</formula>
    </cfRule>
  </conditionalFormatting>
  <conditionalFormatting sqref="G22">
    <cfRule type="cellIs" dxfId="84" priority="8" operator="equal">
      <formula>""</formula>
    </cfRule>
  </conditionalFormatting>
  <conditionalFormatting sqref="I6">
    <cfRule type="cellIs" dxfId="83" priority="14" operator="equal">
      <formula>""</formula>
    </cfRule>
  </conditionalFormatting>
  <conditionalFormatting sqref="I22">
    <cfRule type="cellIs" dxfId="82" priority="7" operator="equal">
      <formula>""</formula>
    </cfRule>
  </conditionalFormatting>
  <conditionalFormatting sqref="K6">
    <cfRule type="cellIs" dxfId="81" priority="15" operator="equal">
      <formula>""</formula>
    </cfRule>
  </conditionalFormatting>
  <conditionalFormatting sqref="P8 S12:V13 R20:R21">
    <cfRule type="cellIs" dxfId="80" priority="25" operator="equal">
      <formula>""</formula>
    </cfRule>
  </conditionalFormatting>
  <conditionalFormatting sqref="S22:T22">
    <cfRule type="cellIs" dxfId="79" priority="2" operator="equal">
      <formula>""</formula>
    </cfRule>
  </conditionalFormatting>
  <conditionalFormatting sqref="T6:U6">
    <cfRule type="cellIs" dxfId="78" priority="12" operator="equal">
      <formula>""</formula>
    </cfRule>
  </conditionalFormatting>
  <conditionalFormatting sqref="V22">
    <cfRule type="cellIs" dxfId="77" priority="4" operator="equal">
      <formula>""</formula>
    </cfRule>
  </conditionalFormatting>
  <conditionalFormatting sqref="X6">
    <cfRule type="cellIs" dxfId="76" priority="10" operator="equal">
      <formula>""</formula>
    </cfRule>
  </conditionalFormatting>
  <conditionalFormatting sqref="X22">
    <cfRule type="cellIs" dxfId="75" priority="3" operator="equal">
      <formula>""</formula>
    </cfRule>
  </conditionalFormatting>
  <conditionalFormatting sqref="Z6">
    <cfRule type="cellIs" dxfId="74" priority="11" operator="equal">
      <formula>""</formula>
    </cfRule>
  </conditionalFormatting>
  <printOptions horizontalCentered="1"/>
  <pageMargins left="0.70866141732283472" right="0.70866141732283472" top="0.55118110236220474" bottom="0.55118110236220474" header="0.31496062992125984" footer="0.31496062992125984"/>
  <pageSetup paperSize="9"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zoomScale="70" zoomScaleNormal="70" workbookViewId="0">
      <selection sqref="A1:M1"/>
    </sheetView>
  </sheetViews>
  <sheetFormatPr defaultColWidth="9" defaultRowHeight="13.2" x14ac:dyDescent="0.45"/>
  <cols>
    <col min="1" max="1" width="9.69921875" style="103" customWidth="1"/>
    <col min="2" max="2" width="12.69921875" style="103" customWidth="1"/>
    <col min="3" max="3" width="16.19921875" style="103" customWidth="1"/>
    <col min="4" max="4" width="21.59765625" style="103" customWidth="1"/>
    <col min="5" max="6" width="9.5" style="103" bestFit="1" customWidth="1"/>
    <col min="7" max="7" width="6.19921875" style="103" customWidth="1"/>
    <col min="8" max="8" width="5.69921875" style="103" customWidth="1"/>
    <col min="9" max="9" width="7.19921875" style="103" customWidth="1"/>
    <col min="10" max="10" width="3.69921875" style="103" bestFit="1" customWidth="1"/>
    <col min="11" max="11" width="3.3984375" style="103" customWidth="1"/>
    <col min="12" max="12" width="3.69921875" style="103" bestFit="1" customWidth="1"/>
    <col min="13" max="14" width="3" style="103" customWidth="1"/>
    <col min="15" max="15" width="9" style="103"/>
    <col min="16" max="16" width="9.69921875" style="103" customWidth="1"/>
    <col min="17" max="17" width="12.69921875" style="103" customWidth="1"/>
    <col min="18" max="18" width="13.69921875" style="103" customWidth="1"/>
    <col min="19" max="19" width="20" style="103" customWidth="1"/>
    <col min="20" max="21" width="9.5" style="103" bestFit="1" customWidth="1"/>
    <col min="22" max="22" width="6.19921875" style="103" customWidth="1"/>
    <col min="23" max="23" width="5.69921875" style="103" customWidth="1"/>
    <col min="24" max="24" width="7.19921875" style="103" customWidth="1"/>
    <col min="25" max="25" width="3.69921875" style="103" bestFit="1" customWidth="1"/>
    <col min="26" max="26" width="3.3984375" style="103" customWidth="1"/>
    <col min="27" max="27" width="3.69921875" style="103" bestFit="1" customWidth="1"/>
    <col min="28" max="28" width="3" style="103" customWidth="1"/>
    <col min="29" max="16384" width="9" style="103"/>
  </cols>
  <sheetData>
    <row r="1" spans="1:31" ht="14.4" x14ac:dyDescent="0.45">
      <c r="A1" s="994" t="s">
        <v>194</v>
      </c>
      <c r="B1" s="994"/>
      <c r="C1" s="994"/>
      <c r="D1" s="994"/>
      <c r="E1" s="994"/>
      <c r="F1" s="994"/>
      <c r="G1" s="994"/>
      <c r="H1" s="994"/>
      <c r="I1" s="994"/>
      <c r="J1" s="994"/>
      <c r="K1" s="994"/>
      <c r="L1" s="994"/>
      <c r="M1" s="994"/>
      <c r="N1" s="102"/>
      <c r="P1" s="994" t="s">
        <v>194</v>
      </c>
      <c r="Q1" s="994"/>
      <c r="R1" s="994"/>
      <c r="S1" s="994"/>
      <c r="T1" s="994"/>
      <c r="U1" s="994"/>
      <c r="V1" s="994"/>
      <c r="W1" s="994"/>
      <c r="X1" s="994"/>
      <c r="Y1" s="994"/>
      <c r="Z1" s="994"/>
      <c r="AA1" s="994"/>
      <c r="AB1" s="994"/>
    </row>
    <row r="2" spans="1:31" ht="9" customHeight="1" x14ac:dyDescent="0.45">
      <c r="N2" s="104"/>
    </row>
    <row r="3" spans="1:31" x14ac:dyDescent="0.45">
      <c r="A3" s="1027" t="s">
        <v>227</v>
      </c>
      <c r="B3" s="1027"/>
      <c r="C3" s="1027"/>
      <c r="D3" s="1027"/>
      <c r="E3" s="1027"/>
      <c r="F3" s="1027"/>
      <c r="G3" s="1027"/>
      <c r="H3" s="1027"/>
      <c r="I3" s="1027"/>
      <c r="J3" s="1027"/>
      <c r="K3" s="1027"/>
      <c r="L3" s="1027"/>
      <c r="M3" s="1027"/>
      <c r="N3" s="105"/>
      <c r="P3" s="1027" t="s">
        <v>227</v>
      </c>
      <c r="Q3" s="1027"/>
      <c r="R3" s="1027"/>
      <c r="S3" s="1027"/>
      <c r="T3" s="1027"/>
      <c r="U3" s="1027"/>
      <c r="V3" s="1027"/>
      <c r="W3" s="1027"/>
      <c r="X3" s="1027"/>
      <c r="Y3" s="1027"/>
      <c r="Z3" s="1027"/>
      <c r="AA3" s="1027"/>
      <c r="AB3" s="1027"/>
    </row>
    <row r="4" spans="1:31" ht="21" customHeight="1" x14ac:dyDescent="0.45">
      <c r="A4" s="1028" t="s">
        <v>168</v>
      </c>
      <c r="B4" s="1028"/>
      <c r="C4" s="1028"/>
      <c r="D4" s="1028"/>
      <c r="E4" s="1028"/>
      <c r="F4" s="1028"/>
      <c r="G4" s="1028"/>
      <c r="H4" s="1028"/>
      <c r="I4" s="1028"/>
      <c r="J4" s="1028"/>
      <c r="K4" s="1028"/>
      <c r="L4" s="1028"/>
      <c r="M4" s="1028"/>
      <c r="N4" s="106"/>
      <c r="P4" s="1028" t="s">
        <v>168</v>
      </c>
      <c r="Q4" s="1028"/>
      <c r="R4" s="1028"/>
      <c r="S4" s="1028"/>
      <c r="T4" s="1028"/>
      <c r="U4" s="1028"/>
      <c r="V4" s="1028"/>
      <c r="W4" s="1028"/>
      <c r="X4" s="1028"/>
      <c r="Y4" s="1028"/>
      <c r="Z4" s="1028"/>
      <c r="AA4" s="1028"/>
      <c r="AB4" s="1028"/>
      <c r="AE4" s="107"/>
    </row>
    <row r="5" spans="1:31" ht="9" customHeight="1" x14ac:dyDescent="0.45">
      <c r="A5" s="108"/>
      <c r="B5" s="108"/>
      <c r="C5" s="108"/>
      <c r="D5" s="108"/>
      <c r="E5" s="108"/>
      <c r="F5" s="108"/>
      <c r="G5" s="108"/>
      <c r="H5" s="108"/>
      <c r="I5" s="108"/>
      <c r="J5" s="108"/>
      <c r="K5" s="108"/>
      <c r="L5" s="108"/>
      <c r="M5" s="108"/>
      <c r="N5" s="109"/>
      <c r="P5" s="108"/>
      <c r="Q5" s="108"/>
      <c r="R5" s="108"/>
      <c r="S5" s="108"/>
      <c r="T5" s="108"/>
      <c r="U5" s="108"/>
      <c r="V5" s="108"/>
      <c r="W5" s="108"/>
      <c r="X5" s="108"/>
      <c r="Y5" s="108"/>
      <c r="Z5" s="108"/>
      <c r="AA5" s="108"/>
      <c r="AB5" s="108"/>
      <c r="AE5" s="107"/>
    </row>
    <row r="6" spans="1:31" ht="21" customHeight="1" x14ac:dyDescent="0.45">
      <c r="A6" s="110"/>
      <c r="C6" s="439"/>
      <c r="D6" s="111"/>
      <c r="E6" s="444" t="s">
        <v>192</v>
      </c>
      <c r="F6" s="1029"/>
      <c r="G6" s="1029"/>
      <c r="H6" s="445" t="s">
        <v>123</v>
      </c>
      <c r="I6" s="163"/>
      <c r="J6" s="446" t="s">
        <v>124</v>
      </c>
      <c r="K6" s="1029"/>
      <c r="L6" s="1029"/>
      <c r="M6" s="446" t="s">
        <v>125</v>
      </c>
      <c r="N6" s="112"/>
      <c r="P6" s="110"/>
      <c r="R6" s="439"/>
      <c r="S6" s="467"/>
      <c r="T6" s="444" t="s">
        <v>192</v>
      </c>
      <c r="U6" s="1033">
        <v>6</v>
      </c>
      <c r="V6" s="1033"/>
      <c r="W6" s="445" t="s">
        <v>123</v>
      </c>
      <c r="X6" s="470" t="s">
        <v>459</v>
      </c>
      <c r="Y6" s="446" t="s">
        <v>124</v>
      </c>
      <c r="Z6" s="1033" t="s">
        <v>459</v>
      </c>
      <c r="AA6" s="1033"/>
      <c r="AB6" s="446" t="s">
        <v>125</v>
      </c>
      <c r="AE6" s="113"/>
    </row>
    <row r="7" spans="1:31" ht="13.5" customHeight="1" x14ac:dyDescent="0.45">
      <c r="A7" s="447" t="s">
        <v>169</v>
      </c>
      <c r="B7" s="114"/>
      <c r="C7" s="114"/>
      <c r="D7" s="114"/>
      <c r="E7" s="114"/>
      <c r="F7" s="114"/>
      <c r="G7" s="114"/>
      <c r="H7" s="114"/>
      <c r="I7" s="114"/>
      <c r="J7" s="114"/>
      <c r="K7" s="114"/>
      <c r="L7" s="114"/>
      <c r="M7" s="114"/>
      <c r="N7" s="115"/>
      <c r="P7" s="447" t="s">
        <v>169</v>
      </c>
      <c r="Q7" s="114"/>
      <c r="R7" s="114"/>
      <c r="S7" s="114"/>
      <c r="T7" s="114"/>
      <c r="U7" s="114"/>
      <c r="V7" s="114"/>
      <c r="W7" s="114"/>
      <c r="X7" s="114"/>
      <c r="Y7" s="114"/>
      <c r="Z7" s="114"/>
      <c r="AA7" s="114"/>
      <c r="AB7" s="114"/>
      <c r="AE7" s="113"/>
    </row>
    <row r="8" spans="1:31" ht="30" customHeight="1" x14ac:dyDescent="0.45">
      <c r="A8" s="1031"/>
      <c r="B8" s="1031"/>
      <c r="C8" s="1031"/>
      <c r="D8" s="447" t="s">
        <v>127</v>
      </c>
      <c r="E8" s="114"/>
      <c r="F8" s="114"/>
      <c r="G8" s="114"/>
      <c r="H8" s="114"/>
      <c r="I8" s="114"/>
      <c r="J8" s="114"/>
      <c r="K8" s="114"/>
      <c r="L8" s="114"/>
      <c r="M8" s="114"/>
      <c r="N8" s="115"/>
      <c r="P8" s="1032" t="s">
        <v>170</v>
      </c>
      <c r="Q8" s="1032"/>
      <c r="R8" s="1032"/>
      <c r="S8" s="447" t="s">
        <v>127</v>
      </c>
      <c r="T8" s="114"/>
      <c r="U8" s="114"/>
      <c r="V8" s="114"/>
      <c r="W8" s="114"/>
      <c r="X8" s="114"/>
      <c r="Y8" s="114"/>
      <c r="Z8" s="114"/>
      <c r="AA8" s="114"/>
      <c r="AB8" s="114"/>
    </row>
    <row r="9" spans="1:31" ht="9.75" customHeight="1" x14ac:dyDescent="0.45">
      <c r="A9" s="114"/>
      <c r="B9" s="114"/>
      <c r="C9" s="114"/>
      <c r="D9" s="114"/>
      <c r="E9" s="114"/>
      <c r="F9" s="114"/>
      <c r="G9" s="114"/>
      <c r="H9" s="114"/>
      <c r="I9" s="114"/>
      <c r="J9" s="114"/>
      <c r="K9" s="114"/>
      <c r="L9" s="114"/>
      <c r="M9" s="114"/>
      <c r="N9" s="115"/>
      <c r="P9" s="114"/>
      <c r="Q9" s="114"/>
      <c r="R9" s="114"/>
      <c r="S9" s="114"/>
      <c r="T9" s="114"/>
      <c r="U9" s="114"/>
      <c r="V9" s="114"/>
      <c r="W9" s="114"/>
      <c r="X9" s="114"/>
      <c r="Y9" s="114"/>
      <c r="Z9" s="114"/>
      <c r="AA9" s="114"/>
      <c r="AB9" s="114"/>
    </row>
    <row r="10" spans="1:31" ht="14.4" x14ac:dyDescent="0.45">
      <c r="A10" s="114"/>
      <c r="B10" s="114"/>
      <c r="D10" s="447" t="s">
        <v>171</v>
      </c>
      <c r="E10" s="114"/>
      <c r="F10" s="114"/>
      <c r="G10" s="114"/>
      <c r="H10" s="114"/>
      <c r="I10" s="114"/>
      <c r="J10" s="114"/>
      <c r="K10" s="114"/>
      <c r="L10" s="114"/>
      <c r="M10" s="114"/>
      <c r="N10" s="115"/>
      <c r="P10" s="114"/>
      <c r="Q10" s="114"/>
      <c r="S10" s="447" t="s">
        <v>171</v>
      </c>
      <c r="T10" s="114"/>
      <c r="U10" s="114"/>
      <c r="V10" s="114"/>
      <c r="W10" s="114"/>
      <c r="X10" s="114"/>
      <c r="Y10" s="114"/>
      <c r="Z10" s="114"/>
      <c r="AA10" s="114"/>
      <c r="AB10" s="114"/>
    </row>
    <row r="11" spans="1:31" ht="27.6" customHeight="1" x14ac:dyDescent="0.45">
      <c r="A11" s="114"/>
      <c r="C11" s="448" t="s">
        <v>131</v>
      </c>
      <c r="D11" s="995"/>
      <c r="E11" s="995"/>
      <c r="F11" s="995"/>
      <c r="G11" s="995"/>
      <c r="H11" s="995"/>
      <c r="I11" s="995"/>
      <c r="J11" s="995"/>
      <c r="K11" s="995"/>
      <c r="L11" s="995"/>
      <c r="M11" s="995"/>
      <c r="N11" s="116"/>
      <c r="P11" s="114"/>
      <c r="R11" s="448" t="s">
        <v>131</v>
      </c>
      <c r="S11" s="996" t="s">
        <v>172</v>
      </c>
      <c r="T11" s="996"/>
      <c r="U11" s="996"/>
      <c r="V11" s="996"/>
      <c r="W11" s="996"/>
      <c r="X11" s="996"/>
      <c r="Y11" s="996"/>
      <c r="Z11" s="996"/>
      <c r="AA11" s="996"/>
      <c r="AB11" s="996"/>
    </row>
    <row r="12" spans="1:31" ht="28.95" customHeight="1" x14ac:dyDescent="0.45">
      <c r="A12" s="114"/>
      <c r="C12" s="448" t="s">
        <v>132</v>
      </c>
      <c r="D12" s="995"/>
      <c r="E12" s="995"/>
      <c r="F12" s="995"/>
      <c r="G12" s="995"/>
      <c r="H12" s="995"/>
      <c r="I12" s="995"/>
      <c r="J12" s="995"/>
      <c r="K12" s="995"/>
      <c r="L12" s="995"/>
      <c r="M12" s="995"/>
      <c r="N12" s="116"/>
      <c r="P12" s="114"/>
      <c r="R12" s="448" t="s">
        <v>132</v>
      </c>
      <c r="S12" s="996" t="s">
        <v>173</v>
      </c>
      <c r="T12" s="996"/>
      <c r="U12" s="996"/>
      <c r="V12" s="996"/>
      <c r="W12" s="996"/>
      <c r="X12" s="996"/>
      <c r="Y12" s="996"/>
      <c r="Z12" s="996"/>
      <c r="AA12" s="996"/>
      <c r="AB12" s="996"/>
    </row>
    <row r="13" spans="1:31" ht="31.95" customHeight="1" x14ac:dyDescent="0.45">
      <c r="A13" s="114"/>
      <c r="C13" s="448" t="s">
        <v>134</v>
      </c>
      <c r="D13" s="995"/>
      <c r="E13" s="995"/>
      <c r="F13" s="995"/>
      <c r="G13" s="995"/>
      <c r="H13" s="995"/>
      <c r="I13" s="995"/>
      <c r="J13" s="995"/>
      <c r="K13" s="995"/>
      <c r="L13" s="995"/>
      <c r="M13" s="995"/>
      <c r="N13" s="116"/>
      <c r="P13" s="114"/>
      <c r="R13" s="448" t="s">
        <v>134</v>
      </c>
      <c r="S13" s="996" t="s">
        <v>174</v>
      </c>
      <c r="T13" s="996"/>
      <c r="U13" s="996"/>
      <c r="V13" s="996"/>
      <c r="W13" s="996"/>
      <c r="X13" s="996"/>
      <c r="Y13" s="996"/>
      <c r="Z13" s="996"/>
      <c r="AA13" s="996"/>
      <c r="AB13" s="996"/>
    </row>
    <row r="14" spans="1:31" ht="38.4" customHeight="1" x14ac:dyDescent="0.45">
      <c r="A14" s="114"/>
      <c r="C14" s="471" t="s">
        <v>135</v>
      </c>
      <c r="D14" s="995"/>
      <c r="E14" s="995"/>
      <c r="F14" s="995"/>
      <c r="G14" s="995"/>
      <c r="H14" s="995"/>
      <c r="I14" s="995"/>
      <c r="J14" s="995"/>
      <c r="K14" s="995"/>
      <c r="L14" s="995"/>
      <c r="M14" s="995"/>
      <c r="N14" s="116"/>
      <c r="P14" s="114"/>
      <c r="R14" s="471" t="s">
        <v>135</v>
      </c>
      <c r="S14" s="996" t="s">
        <v>175</v>
      </c>
      <c r="T14" s="996"/>
      <c r="U14" s="996"/>
      <c r="V14" s="996"/>
      <c r="W14" s="996"/>
      <c r="X14" s="996"/>
      <c r="Y14" s="996"/>
      <c r="Z14" s="996"/>
      <c r="AA14" s="996"/>
      <c r="AB14" s="996"/>
    </row>
    <row r="15" spans="1:31" ht="24" customHeight="1" x14ac:dyDescent="0.45">
      <c r="A15" s="114"/>
      <c r="C15" s="448" t="s">
        <v>136</v>
      </c>
      <c r="D15" s="995"/>
      <c r="E15" s="995"/>
      <c r="F15" s="995"/>
      <c r="G15" s="995"/>
      <c r="H15" s="995"/>
      <c r="I15" s="995"/>
      <c r="J15" s="995"/>
      <c r="K15" s="995"/>
      <c r="L15" s="995"/>
      <c r="M15" s="995"/>
      <c r="N15" s="116"/>
      <c r="P15" s="114"/>
      <c r="R15" s="448" t="s">
        <v>136</v>
      </c>
      <c r="S15" s="996" t="s">
        <v>176</v>
      </c>
      <c r="T15" s="996"/>
      <c r="U15" s="996"/>
      <c r="V15" s="996"/>
      <c r="W15" s="996"/>
      <c r="X15" s="996"/>
      <c r="Y15" s="996"/>
      <c r="Z15" s="996"/>
      <c r="AA15" s="996"/>
      <c r="AB15" s="996"/>
    </row>
    <row r="16" spans="1:31" ht="15" customHeight="1" x14ac:dyDescent="0.45">
      <c r="A16" s="114"/>
      <c r="B16" s="114"/>
      <c r="C16" s="114"/>
      <c r="D16" s="114"/>
      <c r="E16" s="114"/>
      <c r="F16" s="114"/>
      <c r="G16" s="114"/>
      <c r="J16" s="117"/>
      <c r="K16" s="117"/>
      <c r="L16" s="117"/>
      <c r="M16" s="472" t="s">
        <v>137</v>
      </c>
      <c r="N16" s="118"/>
      <c r="P16" s="114"/>
      <c r="Q16" s="114"/>
      <c r="R16" s="114"/>
      <c r="S16" s="114"/>
      <c r="T16" s="114"/>
      <c r="U16" s="114"/>
      <c r="V16" s="114"/>
      <c r="Y16" s="117"/>
      <c r="Z16" s="117"/>
      <c r="AA16" s="117"/>
      <c r="AB16" s="472" t="s">
        <v>137</v>
      </c>
    </row>
    <row r="17" spans="1:46" ht="9.6" customHeight="1" x14ac:dyDescent="0.45">
      <c r="A17" s="114"/>
      <c r="B17" s="114"/>
      <c r="C17" s="114"/>
      <c r="D17" s="114"/>
      <c r="E17" s="114"/>
      <c r="F17" s="114"/>
      <c r="G17" s="114"/>
      <c r="J17" s="117"/>
      <c r="K17" s="117"/>
      <c r="L17" s="117"/>
      <c r="M17" s="117"/>
      <c r="N17" s="118"/>
      <c r="P17" s="114"/>
      <c r="Q17" s="114"/>
      <c r="R17" s="114"/>
      <c r="S17" s="114"/>
      <c r="T17" s="114"/>
      <c r="U17" s="114"/>
      <c r="V17" s="114"/>
      <c r="Y17" s="117"/>
      <c r="Z17" s="117"/>
      <c r="AA17" s="117"/>
      <c r="AB17" s="117"/>
    </row>
    <row r="18" spans="1:46" ht="14.4" x14ac:dyDescent="0.45">
      <c r="A18" s="994" t="s">
        <v>177</v>
      </c>
      <c r="B18" s="994"/>
      <c r="C18" s="994"/>
      <c r="D18" s="994"/>
      <c r="E18" s="994"/>
      <c r="F18" s="994"/>
      <c r="G18" s="994"/>
      <c r="H18" s="994"/>
      <c r="I18" s="994"/>
      <c r="J18" s="994"/>
      <c r="K18" s="994"/>
      <c r="L18" s="994"/>
      <c r="M18" s="994"/>
      <c r="N18" s="102"/>
      <c r="P18" s="994" t="s">
        <v>177</v>
      </c>
      <c r="Q18" s="994"/>
      <c r="R18" s="994"/>
      <c r="S18" s="994"/>
      <c r="T18" s="994"/>
      <c r="U18" s="994"/>
      <c r="V18" s="994"/>
      <c r="W18" s="994"/>
      <c r="X18" s="994"/>
      <c r="Y18" s="994"/>
      <c r="Z18" s="994"/>
      <c r="AA18" s="994"/>
      <c r="AB18" s="994"/>
    </row>
    <row r="19" spans="1:46" ht="9.75" customHeight="1" x14ac:dyDescent="0.45">
      <c r="A19" s="114"/>
      <c r="B19" s="114"/>
      <c r="C19" s="114"/>
      <c r="D19" s="114"/>
      <c r="E19" s="114"/>
      <c r="F19" s="114"/>
      <c r="G19" s="114"/>
      <c r="H19" s="114"/>
      <c r="I19" s="114"/>
      <c r="J19" s="114"/>
      <c r="K19" s="114"/>
      <c r="L19" s="114"/>
      <c r="M19" s="114"/>
      <c r="N19" s="115"/>
      <c r="P19" s="114"/>
      <c r="Q19" s="114"/>
      <c r="R19" s="114"/>
      <c r="S19" s="114"/>
      <c r="T19" s="114"/>
      <c r="U19" s="114"/>
      <c r="V19" s="114"/>
      <c r="W19" s="114"/>
      <c r="X19" s="114"/>
      <c r="Y19" s="114"/>
      <c r="Z19" s="114"/>
      <c r="AA19" s="114"/>
      <c r="AB19" s="114"/>
    </row>
    <row r="20" spans="1:46" ht="14.4" x14ac:dyDescent="0.45">
      <c r="A20" s="1000" t="s">
        <v>139</v>
      </c>
      <c r="B20" s="1000"/>
      <c r="C20" s="1000"/>
      <c r="D20" s="1000"/>
      <c r="E20" s="1000"/>
      <c r="F20" s="1000"/>
      <c r="G20" s="1000"/>
      <c r="H20" s="1000"/>
      <c r="I20" s="1000"/>
      <c r="J20" s="1000"/>
      <c r="K20" s="1000"/>
      <c r="L20" s="1000"/>
      <c r="M20" s="1000"/>
      <c r="N20" s="119"/>
      <c r="P20" s="1000" t="s">
        <v>139</v>
      </c>
      <c r="Q20" s="1000"/>
      <c r="R20" s="1000"/>
      <c r="S20" s="1000"/>
      <c r="T20" s="1000"/>
      <c r="U20" s="1000"/>
      <c r="V20" s="1000"/>
      <c r="W20" s="1000"/>
      <c r="X20" s="1000"/>
      <c r="Y20" s="1000"/>
      <c r="Z20" s="1000"/>
      <c r="AA20" s="1000"/>
      <c r="AB20" s="1000"/>
    </row>
    <row r="21" spans="1:46" ht="9.75" customHeight="1" x14ac:dyDescent="0.45">
      <c r="A21" s="114"/>
      <c r="B21" s="114"/>
      <c r="C21" s="114"/>
      <c r="D21" s="114"/>
      <c r="E21" s="114"/>
      <c r="F21" s="114"/>
      <c r="G21" s="114"/>
      <c r="H21" s="114"/>
      <c r="I21" s="114"/>
      <c r="J21" s="114"/>
      <c r="K21" s="114"/>
      <c r="L21" s="114"/>
      <c r="M21" s="114"/>
      <c r="N21" s="115"/>
      <c r="P21" s="114"/>
      <c r="Q21" s="114"/>
      <c r="R21" s="114"/>
      <c r="S21" s="114"/>
      <c r="T21" s="114"/>
      <c r="U21" s="114"/>
      <c r="V21" s="114"/>
      <c r="W21" s="114"/>
      <c r="X21" s="114"/>
      <c r="Y21" s="114"/>
      <c r="Z21" s="114"/>
      <c r="AA21" s="114"/>
      <c r="AB21" s="114"/>
    </row>
    <row r="22" spans="1:46" ht="30" customHeight="1" x14ac:dyDescent="0.45">
      <c r="A22" s="1001" t="s">
        <v>140</v>
      </c>
      <c r="B22" s="1002"/>
      <c r="C22" s="998"/>
      <c r="D22" s="998"/>
      <c r="E22" s="998"/>
      <c r="F22" s="998"/>
      <c r="G22" s="998"/>
      <c r="H22" s="998"/>
      <c r="I22" s="998"/>
      <c r="J22" s="998"/>
      <c r="K22" s="998"/>
      <c r="L22" s="998"/>
      <c r="M22" s="999"/>
      <c r="N22" s="116"/>
      <c r="O22" s="120"/>
      <c r="P22" s="1022" t="s">
        <v>140</v>
      </c>
      <c r="Q22" s="1023"/>
      <c r="R22" s="1036" t="s">
        <v>178</v>
      </c>
      <c r="S22" s="1003"/>
      <c r="T22" s="1003"/>
      <c r="U22" s="1003"/>
      <c r="V22" s="1003"/>
      <c r="W22" s="1003"/>
      <c r="X22" s="1003"/>
      <c r="Y22" s="1003"/>
      <c r="Z22" s="1003"/>
      <c r="AA22" s="1003"/>
      <c r="AB22" s="1004"/>
      <c r="AC22" s="120"/>
      <c r="AD22" s="120"/>
      <c r="AE22" s="120"/>
      <c r="AF22" s="120"/>
      <c r="AG22" s="120"/>
      <c r="AH22" s="120"/>
      <c r="AI22" s="120"/>
      <c r="AJ22" s="120"/>
      <c r="AK22" s="120"/>
      <c r="AL22" s="120"/>
      <c r="AM22" s="120"/>
      <c r="AN22" s="120"/>
      <c r="AO22" s="120"/>
      <c r="AP22" s="120"/>
      <c r="AQ22" s="120"/>
      <c r="AR22" s="120"/>
      <c r="AS22" s="120"/>
      <c r="AT22" s="120"/>
    </row>
    <row r="23" spans="1:46" ht="30" customHeight="1" x14ac:dyDescent="0.45">
      <c r="A23" s="1022" t="s">
        <v>179</v>
      </c>
      <c r="B23" s="1023"/>
      <c r="C23" s="998"/>
      <c r="D23" s="998"/>
      <c r="E23" s="998"/>
      <c r="F23" s="998"/>
      <c r="G23" s="998"/>
      <c r="H23" s="998"/>
      <c r="I23" s="998"/>
      <c r="J23" s="998"/>
      <c r="K23" s="998"/>
      <c r="L23" s="998"/>
      <c r="M23" s="999"/>
      <c r="N23" s="116"/>
      <c r="P23" s="1022" t="s">
        <v>179</v>
      </c>
      <c r="Q23" s="1023"/>
      <c r="R23" s="1036" t="s">
        <v>470</v>
      </c>
      <c r="S23" s="1003"/>
      <c r="T23" s="1003"/>
      <c r="U23" s="1003"/>
      <c r="V23" s="1003"/>
      <c r="W23" s="1003"/>
      <c r="X23" s="1003"/>
      <c r="Y23" s="1003"/>
      <c r="Z23" s="1003"/>
      <c r="AA23" s="1003"/>
      <c r="AB23" s="1004"/>
    </row>
    <row r="24" spans="1:46" ht="43.5" customHeight="1" x14ac:dyDescent="0.45">
      <c r="A24" s="1024" t="s">
        <v>180</v>
      </c>
      <c r="B24" s="1025"/>
      <c r="C24" s="441"/>
      <c r="D24" s="450" t="s">
        <v>192</v>
      </c>
      <c r="E24" s="164"/>
      <c r="F24" s="450" t="s">
        <v>123</v>
      </c>
      <c r="G24" s="164"/>
      <c r="H24" s="450" t="s">
        <v>124</v>
      </c>
      <c r="I24" s="164"/>
      <c r="J24" s="997" t="s">
        <v>193</v>
      </c>
      <c r="K24" s="997"/>
      <c r="L24" s="998"/>
      <c r="M24" s="999"/>
      <c r="N24" s="121"/>
      <c r="P24" s="1037" t="s">
        <v>180</v>
      </c>
      <c r="Q24" s="1038"/>
      <c r="R24" s="441"/>
      <c r="S24" s="450" t="s">
        <v>192</v>
      </c>
      <c r="T24" s="473" t="s">
        <v>458</v>
      </c>
      <c r="U24" s="450" t="s">
        <v>123</v>
      </c>
      <c r="V24" s="474" t="s">
        <v>118</v>
      </c>
      <c r="W24" s="450" t="s">
        <v>124</v>
      </c>
      <c r="X24" s="473" t="s">
        <v>118</v>
      </c>
      <c r="Y24" s="450" t="s">
        <v>193</v>
      </c>
      <c r="Z24" s="164"/>
      <c r="AA24" s="998"/>
      <c r="AB24" s="999"/>
    </row>
    <row r="25" spans="1:46" ht="9" customHeight="1" x14ac:dyDescent="0.15">
      <c r="A25" s="114"/>
      <c r="B25" s="114"/>
      <c r="C25" s="114"/>
      <c r="D25" s="114"/>
      <c r="E25" s="114"/>
      <c r="F25" s="114"/>
      <c r="G25" s="114"/>
      <c r="H25" s="155"/>
      <c r="I25" s="114"/>
      <c r="J25" s="114"/>
      <c r="K25" s="114"/>
      <c r="L25" s="114"/>
      <c r="M25" s="114"/>
      <c r="N25" s="115"/>
      <c r="P25" s="114"/>
      <c r="Q25" s="114"/>
      <c r="R25" s="114"/>
      <c r="S25" s="114"/>
      <c r="T25" s="114"/>
      <c r="U25" s="114"/>
      <c r="V25" s="114"/>
      <c r="W25" s="155"/>
      <c r="X25" s="114"/>
      <c r="Y25" s="114"/>
      <c r="Z25" s="114"/>
      <c r="AA25" s="114"/>
      <c r="AB25" s="114"/>
    </row>
    <row r="26" spans="1:46" ht="15" customHeight="1" x14ac:dyDescent="0.45">
      <c r="A26" s="1012" t="s">
        <v>144</v>
      </c>
      <c r="B26" s="1011" t="s">
        <v>145</v>
      </c>
      <c r="C26" s="1005" t="s">
        <v>146</v>
      </c>
      <c r="D26" s="1005" t="s">
        <v>147</v>
      </c>
      <c r="E26" s="1009" t="s">
        <v>148</v>
      </c>
      <c r="F26" s="1009" t="s">
        <v>149</v>
      </c>
      <c r="G26" s="1007" t="s">
        <v>150</v>
      </c>
      <c r="H26" s="1010" t="s">
        <v>151</v>
      </c>
      <c r="I26" s="1013" t="s">
        <v>181</v>
      </c>
      <c r="J26" s="1005" t="s">
        <v>153</v>
      </c>
      <c r="K26" s="1015"/>
      <c r="L26" s="1015"/>
      <c r="M26" s="1016"/>
      <c r="N26" s="119"/>
      <c r="P26" s="1010" t="s">
        <v>144</v>
      </c>
      <c r="Q26" s="1010" t="s">
        <v>145</v>
      </c>
      <c r="R26" s="1007" t="s">
        <v>146</v>
      </c>
      <c r="S26" s="1007" t="s">
        <v>147</v>
      </c>
      <c r="T26" s="1009" t="s">
        <v>148</v>
      </c>
      <c r="U26" s="1009" t="s">
        <v>149</v>
      </c>
      <c r="V26" s="1007" t="s">
        <v>150</v>
      </c>
      <c r="W26" s="1010" t="s">
        <v>151</v>
      </c>
      <c r="X26" s="1013" t="s">
        <v>181</v>
      </c>
      <c r="Y26" s="1005" t="s">
        <v>153</v>
      </c>
      <c r="Z26" s="1015"/>
      <c r="AA26" s="1015"/>
      <c r="AB26" s="1016"/>
    </row>
    <row r="27" spans="1:46" ht="15" customHeight="1" x14ac:dyDescent="0.45">
      <c r="A27" s="1007"/>
      <c r="B27" s="1006"/>
      <c r="C27" s="1006"/>
      <c r="D27" s="1006"/>
      <c r="E27" s="1009"/>
      <c r="F27" s="1009"/>
      <c r="G27" s="1008"/>
      <c r="H27" s="1034"/>
      <c r="I27" s="1035"/>
      <c r="J27" s="1006"/>
      <c r="K27" s="1017"/>
      <c r="L27" s="1017"/>
      <c r="M27" s="1018"/>
      <c r="N27" s="119"/>
      <c r="P27" s="1034"/>
      <c r="Q27" s="1034"/>
      <c r="R27" s="1008"/>
      <c r="S27" s="1008"/>
      <c r="T27" s="1009"/>
      <c r="U27" s="1009"/>
      <c r="V27" s="1008"/>
      <c r="W27" s="1034"/>
      <c r="X27" s="1035"/>
      <c r="Y27" s="1006"/>
      <c r="Z27" s="1017"/>
      <c r="AA27" s="1017"/>
      <c r="AB27" s="1018"/>
    </row>
    <row r="28" spans="1:46" ht="21" customHeight="1" x14ac:dyDescent="0.45">
      <c r="A28" s="122"/>
      <c r="B28" s="123"/>
      <c r="C28" s="124"/>
      <c r="D28" s="125"/>
      <c r="E28" s="156"/>
      <c r="F28" s="156"/>
      <c r="G28" s="165"/>
      <c r="H28" s="126"/>
      <c r="I28" s="127"/>
      <c r="J28" s="1019"/>
      <c r="K28" s="1020"/>
      <c r="L28" s="1020"/>
      <c r="M28" s="1021"/>
      <c r="N28" s="128"/>
      <c r="O28" s="113"/>
      <c r="P28" s="480" t="s">
        <v>182</v>
      </c>
      <c r="Q28" s="475" t="s">
        <v>183</v>
      </c>
      <c r="R28" s="476" t="s">
        <v>184</v>
      </c>
      <c r="S28" s="477" t="s">
        <v>185</v>
      </c>
      <c r="T28" s="468"/>
      <c r="U28" s="468"/>
      <c r="V28" s="478">
        <v>2</v>
      </c>
      <c r="W28" s="126"/>
      <c r="X28" s="127"/>
      <c r="Y28" s="1019"/>
      <c r="Z28" s="1020"/>
      <c r="AA28" s="1020"/>
      <c r="AB28" s="1021"/>
      <c r="AC28" s="113"/>
    </row>
    <row r="29" spans="1:46" ht="21" customHeight="1" x14ac:dyDescent="0.45">
      <c r="A29" s="129"/>
      <c r="B29" s="130"/>
      <c r="C29" s="131"/>
      <c r="D29" s="132"/>
      <c r="E29" s="157"/>
      <c r="F29" s="157"/>
      <c r="G29" s="166"/>
      <c r="H29" s="134"/>
      <c r="I29" s="135"/>
      <c r="J29" s="988"/>
      <c r="K29" s="989"/>
      <c r="L29" s="989"/>
      <c r="M29" s="990"/>
      <c r="N29" s="128"/>
      <c r="P29" s="463" t="s">
        <v>186</v>
      </c>
      <c r="Q29" s="455" t="s">
        <v>183</v>
      </c>
      <c r="R29" s="456" t="s">
        <v>184</v>
      </c>
      <c r="S29" s="457" t="s">
        <v>185</v>
      </c>
      <c r="T29" s="469"/>
      <c r="U29" s="469"/>
      <c r="V29" s="479">
        <v>2</v>
      </c>
      <c r="W29" s="134"/>
      <c r="X29" s="135"/>
      <c r="Y29" s="988"/>
      <c r="Z29" s="989"/>
      <c r="AA29" s="989"/>
      <c r="AB29" s="990"/>
    </row>
    <row r="30" spans="1:46" ht="21" customHeight="1" x14ac:dyDescent="0.45">
      <c r="A30" s="129"/>
      <c r="B30" s="130"/>
      <c r="C30" s="131"/>
      <c r="D30" s="132"/>
      <c r="E30" s="157"/>
      <c r="F30" s="157"/>
      <c r="G30" s="166"/>
      <c r="H30" s="134"/>
      <c r="I30" s="135"/>
      <c r="J30" s="988"/>
      <c r="K30" s="989"/>
      <c r="L30" s="989"/>
      <c r="M30" s="990"/>
      <c r="N30" s="128"/>
      <c r="P30" s="463" t="s">
        <v>187</v>
      </c>
      <c r="Q30" s="455" t="s">
        <v>183</v>
      </c>
      <c r="R30" s="456" t="s">
        <v>184</v>
      </c>
      <c r="S30" s="457" t="s">
        <v>185</v>
      </c>
      <c r="T30" s="469"/>
      <c r="U30" s="469"/>
      <c r="V30" s="479">
        <v>1</v>
      </c>
      <c r="W30" s="134"/>
      <c r="X30" s="135"/>
      <c r="Y30" s="988"/>
      <c r="Z30" s="989"/>
      <c r="AA30" s="989"/>
      <c r="AB30" s="990"/>
    </row>
    <row r="31" spans="1:46" ht="21" customHeight="1" x14ac:dyDescent="0.45">
      <c r="A31" s="129"/>
      <c r="B31" s="130"/>
      <c r="C31" s="131"/>
      <c r="D31" s="132"/>
      <c r="E31" s="157"/>
      <c r="F31" s="157"/>
      <c r="G31" s="166"/>
      <c r="H31" s="134"/>
      <c r="I31" s="135"/>
      <c r="J31" s="988"/>
      <c r="K31" s="989"/>
      <c r="L31" s="989"/>
      <c r="M31" s="990"/>
      <c r="N31" s="128"/>
      <c r="P31" s="463" t="s">
        <v>188</v>
      </c>
      <c r="Q31" s="455" t="s">
        <v>189</v>
      </c>
      <c r="R31" s="456" t="s">
        <v>184</v>
      </c>
      <c r="S31" s="457" t="s">
        <v>190</v>
      </c>
      <c r="T31" s="469"/>
      <c r="U31" s="469"/>
      <c r="V31" s="479">
        <v>1</v>
      </c>
      <c r="W31" s="134"/>
      <c r="X31" s="135"/>
      <c r="Y31" s="988"/>
      <c r="Z31" s="989"/>
      <c r="AA31" s="989"/>
      <c r="AB31" s="990"/>
    </row>
    <row r="32" spans="1:46" ht="21" customHeight="1" x14ac:dyDescent="0.45">
      <c r="A32" s="129"/>
      <c r="B32" s="130"/>
      <c r="C32" s="131"/>
      <c r="D32" s="132"/>
      <c r="E32" s="157"/>
      <c r="F32" s="157"/>
      <c r="G32" s="166"/>
      <c r="H32" s="134"/>
      <c r="I32" s="135"/>
      <c r="J32" s="988"/>
      <c r="K32" s="989"/>
      <c r="L32" s="989"/>
      <c r="M32" s="990"/>
      <c r="N32" s="128"/>
      <c r="P32" s="463" t="s">
        <v>163</v>
      </c>
      <c r="Q32" s="455" t="s">
        <v>189</v>
      </c>
      <c r="R32" s="456" t="s">
        <v>184</v>
      </c>
      <c r="S32" s="457" t="s">
        <v>190</v>
      </c>
      <c r="T32" s="469"/>
      <c r="U32" s="469"/>
      <c r="V32" s="158"/>
      <c r="W32" s="460">
        <v>100</v>
      </c>
      <c r="X32" s="461">
        <v>30.28</v>
      </c>
      <c r="Y32" s="988"/>
      <c r="Z32" s="989"/>
      <c r="AA32" s="989"/>
      <c r="AB32" s="990"/>
    </row>
    <row r="33" spans="1:28" ht="21" customHeight="1" x14ac:dyDescent="0.45">
      <c r="A33" s="129"/>
      <c r="B33" s="130"/>
      <c r="C33" s="131"/>
      <c r="D33" s="132"/>
      <c r="E33" s="159"/>
      <c r="F33" s="159"/>
      <c r="G33" s="167"/>
      <c r="H33" s="139"/>
      <c r="I33" s="140"/>
      <c r="J33" s="988"/>
      <c r="K33" s="989"/>
      <c r="L33" s="989"/>
      <c r="M33" s="990"/>
      <c r="N33" s="128"/>
      <c r="P33" s="481" t="s">
        <v>191</v>
      </c>
      <c r="Q33" s="160"/>
      <c r="R33" s="482" t="s">
        <v>184</v>
      </c>
      <c r="S33" s="464" t="s">
        <v>165</v>
      </c>
      <c r="T33" s="465" t="s">
        <v>166</v>
      </c>
      <c r="U33" s="465" t="s">
        <v>167</v>
      </c>
      <c r="V33" s="483">
        <v>1</v>
      </c>
      <c r="W33" s="139"/>
      <c r="X33" s="140"/>
      <c r="Y33" s="988"/>
      <c r="Z33" s="989"/>
      <c r="AA33" s="989"/>
      <c r="AB33" s="990"/>
    </row>
    <row r="34" spans="1:28" ht="21" customHeight="1" x14ac:dyDescent="0.45">
      <c r="A34" s="129"/>
      <c r="B34" s="130"/>
      <c r="C34" s="131"/>
      <c r="D34" s="132"/>
      <c r="E34" s="157"/>
      <c r="F34" s="157"/>
      <c r="G34" s="166"/>
      <c r="H34" s="134"/>
      <c r="I34" s="135"/>
      <c r="J34" s="988"/>
      <c r="K34" s="989"/>
      <c r="L34" s="989"/>
      <c r="M34" s="990"/>
      <c r="N34" s="128"/>
      <c r="P34" s="129"/>
      <c r="Q34" s="130"/>
      <c r="R34" s="131"/>
      <c r="S34" s="132"/>
      <c r="T34" s="157"/>
      <c r="U34" s="157"/>
      <c r="V34" s="133"/>
      <c r="W34" s="134"/>
      <c r="X34" s="135"/>
      <c r="Y34" s="988"/>
      <c r="Z34" s="989"/>
      <c r="AA34" s="989"/>
      <c r="AB34" s="990"/>
    </row>
    <row r="35" spans="1:28" ht="21" customHeight="1" x14ac:dyDescent="0.45">
      <c r="A35" s="129"/>
      <c r="B35" s="130"/>
      <c r="C35" s="131"/>
      <c r="D35" s="132"/>
      <c r="E35" s="157"/>
      <c r="F35" s="157"/>
      <c r="G35" s="166"/>
      <c r="H35" s="134"/>
      <c r="I35" s="135"/>
      <c r="J35" s="988"/>
      <c r="K35" s="989"/>
      <c r="L35" s="989"/>
      <c r="M35" s="990"/>
      <c r="N35" s="128"/>
      <c r="P35" s="129"/>
      <c r="Q35" s="130"/>
      <c r="R35" s="131"/>
      <c r="S35" s="132"/>
      <c r="T35" s="157"/>
      <c r="U35" s="157"/>
      <c r="V35" s="133"/>
      <c r="W35" s="134"/>
      <c r="X35" s="135"/>
      <c r="Y35" s="988"/>
      <c r="Z35" s="989"/>
      <c r="AA35" s="989"/>
      <c r="AB35" s="990"/>
    </row>
    <row r="36" spans="1:28" ht="21" customHeight="1" x14ac:dyDescent="0.45">
      <c r="A36" s="129"/>
      <c r="B36" s="130"/>
      <c r="C36" s="131"/>
      <c r="D36" s="132"/>
      <c r="E36" s="157"/>
      <c r="F36" s="157"/>
      <c r="G36" s="166"/>
      <c r="H36" s="134"/>
      <c r="I36" s="135"/>
      <c r="J36" s="988"/>
      <c r="K36" s="989"/>
      <c r="L36" s="989"/>
      <c r="M36" s="990"/>
      <c r="N36" s="128"/>
      <c r="P36" s="129"/>
      <c r="Q36" s="130"/>
      <c r="R36" s="131"/>
      <c r="S36" s="132"/>
      <c r="T36" s="157"/>
      <c r="U36" s="157"/>
      <c r="V36" s="133"/>
      <c r="W36" s="134"/>
      <c r="X36" s="135"/>
      <c r="Y36" s="988"/>
      <c r="Z36" s="989"/>
      <c r="AA36" s="989"/>
      <c r="AB36" s="990"/>
    </row>
    <row r="37" spans="1:28" ht="21" customHeight="1" x14ac:dyDescent="0.45">
      <c r="A37" s="129"/>
      <c r="B37" s="130"/>
      <c r="C37" s="131"/>
      <c r="D37" s="132"/>
      <c r="E37" s="161"/>
      <c r="F37" s="161"/>
      <c r="G37" s="168"/>
      <c r="H37" s="144"/>
      <c r="I37" s="145"/>
      <c r="J37" s="988"/>
      <c r="K37" s="989"/>
      <c r="L37" s="989"/>
      <c r="M37" s="990"/>
      <c r="N37" s="128"/>
      <c r="P37" s="129"/>
      <c r="Q37" s="130"/>
      <c r="R37" s="131"/>
      <c r="S37" s="132"/>
      <c r="T37" s="161"/>
      <c r="U37" s="161"/>
      <c r="V37" s="143"/>
      <c r="W37" s="144"/>
      <c r="X37" s="145"/>
      <c r="Y37" s="988"/>
      <c r="Z37" s="989"/>
      <c r="AA37" s="989"/>
      <c r="AB37" s="990"/>
    </row>
    <row r="38" spans="1:28" ht="21" customHeight="1" x14ac:dyDescent="0.45">
      <c r="A38" s="129"/>
      <c r="B38" s="130"/>
      <c r="C38" s="131"/>
      <c r="D38" s="132"/>
      <c r="E38" s="157"/>
      <c r="F38" s="157"/>
      <c r="G38" s="166"/>
      <c r="H38" s="134"/>
      <c r="I38" s="135"/>
      <c r="J38" s="988"/>
      <c r="K38" s="989"/>
      <c r="L38" s="989"/>
      <c r="M38" s="990"/>
      <c r="N38" s="128"/>
      <c r="P38" s="129"/>
      <c r="Q38" s="130"/>
      <c r="R38" s="131"/>
      <c r="S38" s="132"/>
      <c r="T38" s="157"/>
      <c r="U38" s="157"/>
      <c r="V38" s="133"/>
      <c r="W38" s="134"/>
      <c r="X38" s="135"/>
      <c r="Y38" s="988"/>
      <c r="Z38" s="989"/>
      <c r="AA38" s="989"/>
      <c r="AB38" s="990"/>
    </row>
    <row r="39" spans="1:28" ht="21" customHeight="1" x14ac:dyDescent="0.45">
      <c r="A39" s="129"/>
      <c r="B39" s="130"/>
      <c r="C39" s="131"/>
      <c r="D39" s="132"/>
      <c r="E39" s="157"/>
      <c r="F39" s="157"/>
      <c r="G39" s="166"/>
      <c r="H39" s="134"/>
      <c r="I39" s="135"/>
      <c r="J39" s="988"/>
      <c r="K39" s="989"/>
      <c r="L39" s="989"/>
      <c r="M39" s="990"/>
      <c r="N39" s="128"/>
      <c r="P39" s="129"/>
      <c r="Q39" s="130"/>
      <c r="R39" s="131"/>
      <c r="S39" s="132"/>
      <c r="T39" s="157"/>
      <c r="U39" s="157"/>
      <c r="V39" s="133"/>
      <c r="W39" s="134"/>
      <c r="X39" s="135"/>
      <c r="Y39" s="988"/>
      <c r="Z39" s="989"/>
      <c r="AA39" s="989"/>
      <c r="AB39" s="990"/>
    </row>
    <row r="40" spans="1:28" ht="21" customHeight="1" x14ac:dyDescent="0.45">
      <c r="A40" s="129"/>
      <c r="B40" s="130"/>
      <c r="C40" s="131"/>
      <c r="D40" s="132"/>
      <c r="E40" s="161"/>
      <c r="F40" s="161"/>
      <c r="G40" s="168"/>
      <c r="H40" s="144"/>
      <c r="I40" s="145"/>
      <c r="J40" s="988"/>
      <c r="K40" s="989"/>
      <c r="L40" s="989"/>
      <c r="M40" s="990"/>
      <c r="N40" s="128"/>
      <c r="P40" s="129"/>
      <c r="Q40" s="130"/>
      <c r="R40" s="131"/>
      <c r="S40" s="132"/>
      <c r="T40" s="161"/>
      <c r="U40" s="161"/>
      <c r="V40" s="143"/>
      <c r="W40" s="144"/>
      <c r="X40" s="145"/>
      <c r="Y40" s="988"/>
      <c r="Z40" s="989"/>
      <c r="AA40" s="989"/>
      <c r="AB40" s="990"/>
    </row>
    <row r="41" spans="1:28" ht="21" customHeight="1" x14ac:dyDescent="0.45">
      <c r="A41" s="129"/>
      <c r="B41" s="130"/>
      <c r="C41" s="131"/>
      <c r="D41" s="132"/>
      <c r="E41" s="157"/>
      <c r="F41" s="157"/>
      <c r="G41" s="166"/>
      <c r="H41" s="134"/>
      <c r="I41" s="135"/>
      <c r="J41" s="988"/>
      <c r="K41" s="989"/>
      <c r="L41" s="989"/>
      <c r="M41" s="990"/>
      <c r="N41" s="128"/>
      <c r="P41" s="129"/>
      <c r="Q41" s="130"/>
      <c r="R41" s="131"/>
      <c r="S41" s="132"/>
      <c r="T41" s="157"/>
      <c r="U41" s="157"/>
      <c r="V41" s="133"/>
      <c r="W41" s="134"/>
      <c r="X41" s="135"/>
      <c r="Y41" s="988"/>
      <c r="Z41" s="989"/>
      <c r="AA41" s="989"/>
      <c r="AB41" s="990"/>
    </row>
    <row r="42" spans="1:28" ht="21" customHeight="1" x14ac:dyDescent="0.45">
      <c r="A42" s="129"/>
      <c r="B42" s="130"/>
      <c r="C42" s="131"/>
      <c r="D42" s="132"/>
      <c r="E42" s="157"/>
      <c r="F42" s="157"/>
      <c r="G42" s="166"/>
      <c r="H42" s="134"/>
      <c r="I42" s="135"/>
      <c r="J42" s="988"/>
      <c r="K42" s="989"/>
      <c r="L42" s="989"/>
      <c r="M42" s="990"/>
      <c r="N42" s="128"/>
      <c r="P42" s="129"/>
      <c r="Q42" s="130"/>
      <c r="R42" s="131"/>
      <c r="S42" s="132"/>
      <c r="T42" s="157"/>
      <c r="U42" s="157"/>
      <c r="V42" s="133"/>
      <c r="W42" s="134"/>
      <c r="X42" s="135"/>
      <c r="Y42" s="988"/>
      <c r="Z42" s="989"/>
      <c r="AA42" s="989"/>
      <c r="AB42" s="990"/>
    </row>
    <row r="43" spans="1:28" ht="21" customHeight="1" x14ac:dyDescent="0.45">
      <c r="A43" s="129"/>
      <c r="B43" s="130"/>
      <c r="C43" s="131"/>
      <c r="D43" s="132"/>
      <c r="E43" s="161"/>
      <c r="F43" s="161"/>
      <c r="G43" s="168"/>
      <c r="H43" s="144"/>
      <c r="I43" s="145"/>
      <c r="J43" s="988"/>
      <c r="K43" s="989"/>
      <c r="L43" s="989"/>
      <c r="M43" s="990"/>
      <c r="N43" s="128"/>
      <c r="P43" s="129"/>
      <c r="Q43" s="130"/>
      <c r="R43" s="131"/>
      <c r="S43" s="132"/>
      <c r="T43" s="161"/>
      <c r="U43" s="161"/>
      <c r="V43" s="143"/>
      <c r="W43" s="144"/>
      <c r="X43" s="145"/>
      <c r="Y43" s="988"/>
      <c r="Z43" s="989"/>
      <c r="AA43" s="989"/>
      <c r="AB43" s="990"/>
    </row>
    <row r="44" spans="1:28" ht="21" customHeight="1" x14ac:dyDescent="0.45">
      <c r="A44" s="129"/>
      <c r="B44" s="130"/>
      <c r="C44" s="131"/>
      <c r="D44" s="132"/>
      <c r="E44" s="159"/>
      <c r="F44" s="159"/>
      <c r="G44" s="167"/>
      <c r="H44" s="139"/>
      <c r="I44" s="140"/>
      <c r="J44" s="988"/>
      <c r="K44" s="989"/>
      <c r="L44" s="989"/>
      <c r="M44" s="990"/>
      <c r="N44" s="128"/>
      <c r="P44" s="129"/>
      <c r="Q44" s="130"/>
      <c r="R44" s="131"/>
      <c r="S44" s="132"/>
      <c r="T44" s="159"/>
      <c r="U44" s="159"/>
      <c r="V44" s="138"/>
      <c r="W44" s="139"/>
      <c r="X44" s="140"/>
      <c r="Y44" s="988"/>
      <c r="Z44" s="989"/>
      <c r="AA44" s="989"/>
      <c r="AB44" s="990"/>
    </row>
    <row r="45" spans="1:28" ht="21" customHeight="1" x14ac:dyDescent="0.45">
      <c r="A45" s="129"/>
      <c r="B45" s="130"/>
      <c r="C45" s="131"/>
      <c r="D45" s="132"/>
      <c r="E45" s="157"/>
      <c r="F45" s="157"/>
      <c r="G45" s="166"/>
      <c r="H45" s="134"/>
      <c r="I45" s="135"/>
      <c r="J45" s="988"/>
      <c r="K45" s="989"/>
      <c r="L45" s="989"/>
      <c r="M45" s="990"/>
      <c r="N45" s="128"/>
      <c r="P45" s="129"/>
      <c r="Q45" s="130"/>
      <c r="R45" s="131"/>
      <c r="S45" s="132"/>
      <c r="T45" s="157"/>
      <c r="U45" s="157"/>
      <c r="V45" s="133"/>
      <c r="W45" s="134"/>
      <c r="X45" s="135"/>
      <c r="Y45" s="988"/>
      <c r="Z45" s="989"/>
      <c r="AA45" s="989"/>
      <c r="AB45" s="990"/>
    </row>
    <row r="46" spans="1:28" ht="21" customHeight="1" x14ac:dyDescent="0.45">
      <c r="A46" s="146"/>
      <c r="B46" s="147"/>
      <c r="C46" s="148"/>
      <c r="D46" s="149"/>
      <c r="E46" s="162"/>
      <c r="F46" s="162"/>
      <c r="G46" s="169"/>
      <c r="H46" s="151"/>
      <c r="I46" s="152"/>
      <c r="J46" s="991"/>
      <c r="K46" s="992"/>
      <c r="L46" s="992"/>
      <c r="M46" s="993"/>
      <c r="N46" s="128"/>
      <c r="P46" s="146"/>
      <c r="Q46" s="147"/>
      <c r="R46" s="148"/>
      <c r="S46" s="149"/>
      <c r="T46" s="162"/>
      <c r="U46" s="162"/>
      <c r="V46" s="150"/>
      <c r="W46" s="151"/>
      <c r="X46" s="152"/>
      <c r="Y46" s="991"/>
      <c r="Z46" s="992"/>
      <c r="AA46" s="992"/>
      <c r="AB46" s="993"/>
    </row>
    <row r="47" spans="1:28" x14ac:dyDescent="0.45">
      <c r="M47" s="153"/>
      <c r="N47" s="154"/>
      <c r="AB47" s="153"/>
    </row>
  </sheetData>
  <sheetProtection algorithmName="SHA-512" hashValue="IFNJOxOOzy10B28NAqenZbUg9uABGuAL6HQMt5KaeGuGFPaG6OM/+Ny17wVEjBMvneb9Dw1i07pvw1P3fmLOfA==" saltValue="yMelfyJqiV9ije3JLkK8Yw==" spinCount="100000" sheet="1" objects="1" scenarios="1"/>
  <mergeCells count="97">
    <mergeCell ref="K6:L6"/>
    <mergeCell ref="Z6:AA6"/>
    <mergeCell ref="A8:C8"/>
    <mergeCell ref="P8:R8"/>
    <mergeCell ref="A1:M1"/>
    <mergeCell ref="P1:AB1"/>
    <mergeCell ref="A3:M3"/>
    <mergeCell ref="P3:AB3"/>
    <mergeCell ref="A4:M4"/>
    <mergeCell ref="P4:AB4"/>
    <mergeCell ref="D11:M11"/>
    <mergeCell ref="S11:AB11"/>
    <mergeCell ref="D12:M12"/>
    <mergeCell ref="S12:AB12"/>
    <mergeCell ref="D13:M13"/>
    <mergeCell ref="S13:AB13"/>
    <mergeCell ref="D14:M14"/>
    <mergeCell ref="S14:AB14"/>
    <mergeCell ref="D15:M15"/>
    <mergeCell ref="S15:AB15"/>
    <mergeCell ref="A18:M18"/>
    <mergeCell ref="P18:AB18"/>
    <mergeCell ref="A20:M20"/>
    <mergeCell ref="P20:AB20"/>
    <mergeCell ref="A22:B22"/>
    <mergeCell ref="C22:M22"/>
    <mergeCell ref="P22:Q22"/>
    <mergeCell ref="R22:AB22"/>
    <mergeCell ref="F26:F27"/>
    <mergeCell ref="A23:B23"/>
    <mergeCell ref="C23:M23"/>
    <mergeCell ref="P23:Q23"/>
    <mergeCell ref="R23:AB23"/>
    <mergeCell ref="A24:B24"/>
    <mergeCell ref="P24:Q24"/>
    <mergeCell ref="A26:A27"/>
    <mergeCell ref="B26:B27"/>
    <mergeCell ref="C26:C27"/>
    <mergeCell ref="D26:D27"/>
    <mergeCell ref="E26:E27"/>
    <mergeCell ref="G26:G27"/>
    <mergeCell ref="H26:H27"/>
    <mergeCell ref="I26:I27"/>
    <mergeCell ref="J26:M27"/>
    <mergeCell ref="J29:M29"/>
    <mergeCell ref="Y29:AB29"/>
    <mergeCell ref="R26:R27"/>
    <mergeCell ref="S26:S27"/>
    <mergeCell ref="T26:T27"/>
    <mergeCell ref="U26:U27"/>
    <mergeCell ref="V26:V27"/>
    <mergeCell ref="W26:W27"/>
    <mergeCell ref="Q26:Q27"/>
    <mergeCell ref="P26:P27"/>
    <mergeCell ref="X26:X27"/>
    <mergeCell ref="Y26:AB27"/>
    <mergeCell ref="J28:M28"/>
    <mergeCell ref="Y28:AB28"/>
    <mergeCell ref="J30:M30"/>
    <mergeCell ref="Y30:AB30"/>
    <mergeCell ref="J31:M31"/>
    <mergeCell ref="Y31:AB31"/>
    <mergeCell ref="J32:M32"/>
    <mergeCell ref="Y32:AB32"/>
    <mergeCell ref="J33:M33"/>
    <mergeCell ref="Y33:AB33"/>
    <mergeCell ref="J34:M34"/>
    <mergeCell ref="Y34:AB34"/>
    <mergeCell ref="J35:M35"/>
    <mergeCell ref="Y35:AB35"/>
    <mergeCell ref="J36:M36"/>
    <mergeCell ref="Y36:AB36"/>
    <mergeCell ref="J37:M37"/>
    <mergeCell ref="Y37:AB37"/>
    <mergeCell ref="J38:M38"/>
    <mergeCell ref="Y38:AB38"/>
    <mergeCell ref="Y39:AB39"/>
    <mergeCell ref="J40:M40"/>
    <mergeCell ref="Y40:AB40"/>
    <mergeCell ref="J41:M41"/>
    <mergeCell ref="Y41:AB41"/>
    <mergeCell ref="J45:M45"/>
    <mergeCell ref="Y45:AB45"/>
    <mergeCell ref="J46:M46"/>
    <mergeCell ref="Y46:AB46"/>
    <mergeCell ref="F6:G6"/>
    <mergeCell ref="L24:M24"/>
    <mergeCell ref="AA24:AB24"/>
    <mergeCell ref="U6:V6"/>
    <mergeCell ref="J24:K24"/>
    <mergeCell ref="J42:M42"/>
    <mergeCell ref="Y42:AB42"/>
    <mergeCell ref="J43:M43"/>
    <mergeCell ref="Y43:AB43"/>
    <mergeCell ref="J44:M44"/>
    <mergeCell ref="Y44:AB44"/>
    <mergeCell ref="J39:M39"/>
  </mergeCells>
  <phoneticPr fontId="4"/>
  <conditionalFormatting sqref="A8 D11:G15 C22:C23">
    <cfRule type="cellIs" dxfId="73" priority="20" operator="equal">
      <formula>""</formula>
    </cfRule>
  </conditionalFormatting>
  <conditionalFormatting sqref="D24:E24">
    <cfRule type="cellIs" dxfId="72" priority="8" operator="equal">
      <formula>""</formula>
    </cfRule>
  </conditionalFormatting>
  <conditionalFormatting sqref="E6:F6">
    <cfRule type="cellIs" dxfId="71" priority="14" operator="equal">
      <formula>""</formula>
    </cfRule>
  </conditionalFormatting>
  <conditionalFormatting sqref="G24">
    <cfRule type="cellIs" dxfId="70" priority="10" operator="equal">
      <formula>""</formula>
    </cfRule>
  </conditionalFormatting>
  <conditionalFormatting sqref="I6">
    <cfRule type="cellIs" dxfId="69" priority="12" operator="equal">
      <formula>""</formula>
    </cfRule>
  </conditionalFormatting>
  <conditionalFormatting sqref="I24">
    <cfRule type="cellIs" dxfId="68" priority="9" operator="equal">
      <formula>""</formula>
    </cfRule>
  </conditionalFormatting>
  <conditionalFormatting sqref="K6">
    <cfRule type="cellIs" dxfId="67" priority="13" operator="equal">
      <formula>""</formula>
    </cfRule>
  </conditionalFormatting>
  <conditionalFormatting sqref="P8 S11:V15 R22:R23">
    <cfRule type="cellIs" dxfId="66" priority="26" operator="equal">
      <formula>""</formula>
    </cfRule>
  </conditionalFormatting>
  <conditionalFormatting sqref="S24:T24">
    <cfRule type="cellIs" dxfId="65" priority="4" operator="equal">
      <formula>""</formula>
    </cfRule>
  </conditionalFormatting>
  <conditionalFormatting sqref="T6:U6">
    <cfRule type="cellIs" dxfId="64" priority="3" operator="equal">
      <formula>""</formula>
    </cfRule>
  </conditionalFormatting>
  <conditionalFormatting sqref="V24">
    <cfRule type="cellIs" dxfId="63" priority="6" operator="equal">
      <formula>""</formula>
    </cfRule>
  </conditionalFormatting>
  <conditionalFormatting sqref="X6">
    <cfRule type="cellIs" dxfId="62" priority="1" operator="equal">
      <formula>""</formula>
    </cfRule>
  </conditionalFormatting>
  <conditionalFormatting sqref="X24">
    <cfRule type="cellIs" dxfId="61" priority="5" operator="equal">
      <formula>""</formula>
    </cfRule>
  </conditionalFormatting>
  <conditionalFormatting sqref="Z6">
    <cfRule type="cellIs" dxfId="60" priority="2" operator="equal">
      <formula>""</formula>
    </cfRule>
  </conditionalFormatting>
  <printOptions horizontalCentered="1"/>
  <pageMargins left="0.70866141732283472" right="0.70866141732283472" top="0.55118110236220474" bottom="0.55118110236220474" header="0.31496062992125984" footer="0.31496062992125984"/>
  <pageSetup paperSize="9" scale="71"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0"/>
  <sheetViews>
    <sheetView zoomScaleNormal="100" zoomScaleSheetLayoutView="70" workbookViewId="0"/>
  </sheetViews>
  <sheetFormatPr defaultColWidth="1.19921875" defaultRowHeight="12" x14ac:dyDescent="0.45"/>
  <cols>
    <col min="1" max="1" width="3.19921875" style="171" customWidth="1"/>
    <col min="2" max="2" width="36.69921875" style="514" customWidth="1"/>
    <col min="3" max="4" width="15.69921875" style="171" customWidth="1"/>
    <col min="5" max="5" width="20.69921875" style="171" customWidth="1"/>
    <col min="6" max="6" width="12.69921875" style="171" bestFit="1" customWidth="1"/>
    <col min="7" max="7" width="2.09765625" style="171" customWidth="1"/>
    <col min="8" max="8" width="1.19921875" style="171"/>
    <col min="9" max="9" width="3.19921875" style="171" customWidth="1"/>
    <col min="10" max="10" width="36.69921875" style="514" customWidth="1"/>
    <col min="11" max="12" width="15.69921875" style="171" customWidth="1"/>
    <col min="13" max="13" width="20.69921875" style="171" customWidth="1"/>
    <col min="14" max="14" width="12.69921875" style="171" bestFit="1" customWidth="1"/>
    <col min="15" max="15" width="2.09765625" style="171" customWidth="1"/>
    <col min="16" max="16384" width="1.19921875" style="171"/>
  </cols>
  <sheetData>
    <row r="1" spans="1:15" s="484" customFormat="1" ht="16.2" x14ac:dyDescent="0.45">
      <c r="A1" s="515" t="s">
        <v>229</v>
      </c>
      <c r="B1" s="485"/>
      <c r="C1" s="486"/>
      <c r="D1" s="486"/>
      <c r="E1" s="486"/>
      <c r="I1" s="515" t="s">
        <v>229</v>
      </c>
      <c r="J1" s="485"/>
      <c r="K1" s="486"/>
      <c r="L1" s="486"/>
      <c r="M1" s="486"/>
    </row>
    <row r="2" spans="1:15" s="313" customFormat="1" ht="28.8" x14ac:dyDescent="0.45">
      <c r="A2" s="1070" t="s">
        <v>207</v>
      </c>
      <c r="B2" s="1070"/>
      <c r="C2" s="1070"/>
      <c r="D2" s="1070"/>
      <c r="E2" s="1070"/>
      <c r="F2" s="1070"/>
      <c r="G2" s="1070"/>
      <c r="I2" s="1070" t="s">
        <v>207</v>
      </c>
      <c r="J2" s="1070"/>
      <c r="K2" s="1070"/>
      <c r="L2" s="1070"/>
      <c r="M2" s="1070"/>
      <c r="N2" s="1070"/>
      <c r="O2" s="1070"/>
    </row>
    <row r="3" spans="1:15" s="313" customFormat="1" ht="16.95" customHeight="1" x14ac:dyDescent="0.45">
      <c r="A3" s="487"/>
      <c r="B3" s="488"/>
      <c r="C3" s="489"/>
      <c r="D3" s="489"/>
      <c r="E3" s="489"/>
      <c r="I3" s="487"/>
      <c r="J3" s="488"/>
      <c r="K3" s="489"/>
      <c r="L3" s="489"/>
      <c r="M3" s="489"/>
    </row>
    <row r="4" spans="1:15" s="490" customFormat="1" ht="18.600000000000001" customHeight="1" x14ac:dyDescent="0.45">
      <c r="A4" s="516" t="s">
        <v>248</v>
      </c>
      <c r="I4" s="516" t="s">
        <v>248</v>
      </c>
    </row>
    <row r="5" spans="1:15" s="493" customFormat="1" ht="13.2" customHeight="1" x14ac:dyDescent="0.45">
      <c r="A5" s="491"/>
      <c r="B5" s="1053" t="s">
        <v>208</v>
      </c>
      <c r="C5" s="1043" t="s">
        <v>209</v>
      </c>
      <c r="D5" s="1044"/>
      <c r="E5" s="1044"/>
      <c r="F5" s="1045"/>
      <c r="G5" s="492"/>
      <c r="H5" s="492"/>
      <c r="I5" s="491"/>
      <c r="J5" s="1053" t="s">
        <v>208</v>
      </c>
      <c r="K5" s="1043" t="s">
        <v>209</v>
      </c>
      <c r="L5" s="1044"/>
      <c r="M5" s="1044"/>
      <c r="N5" s="1045"/>
      <c r="O5" s="492"/>
    </row>
    <row r="6" spans="1:15" s="313" customFormat="1" ht="27" customHeight="1" x14ac:dyDescent="0.45">
      <c r="A6" s="487"/>
      <c r="B6" s="1055"/>
      <c r="C6" s="1069" t="s">
        <v>385</v>
      </c>
      <c r="D6" s="1047"/>
      <c r="E6" s="1048" t="s">
        <v>480</v>
      </c>
      <c r="F6" s="1049"/>
      <c r="I6" s="487"/>
      <c r="J6" s="1055"/>
      <c r="K6" s="1069" t="s">
        <v>385</v>
      </c>
      <c r="L6" s="1047"/>
      <c r="M6" s="1048" t="s">
        <v>480</v>
      </c>
      <c r="N6" s="1049"/>
    </row>
    <row r="7" spans="1:15" s="313" customFormat="1" ht="16.95" customHeight="1" x14ac:dyDescent="0.45">
      <c r="A7" s="487"/>
      <c r="B7" s="494"/>
      <c r="C7" s="495"/>
      <c r="D7" s="495"/>
      <c r="I7" s="487"/>
      <c r="J7" s="494"/>
      <c r="K7" s="495"/>
      <c r="L7" s="495"/>
    </row>
    <row r="8" spans="1:15" s="170" customFormat="1" ht="18.600000000000001" customHeight="1" x14ac:dyDescent="0.45">
      <c r="A8" s="516" t="s">
        <v>249</v>
      </c>
      <c r="B8" s="496"/>
      <c r="C8" s="497"/>
      <c r="D8" s="498"/>
      <c r="E8" s="498"/>
      <c r="I8" s="516" t="s">
        <v>249</v>
      </c>
      <c r="J8" s="496"/>
      <c r="K8" s="497"/>
      <c r="L8" s="498"/>
      <c r="M8" s="498"/>
    </row>
    <row r="9" spans="1:15" s="493" customFormat="1" ht="13.2" customHeight="1" x14ac:dyDescent="0.45">
      <c r="A9" s="491"/>
      <c r="B9" s="1053" t="s">
        <v>210</v>
      </c>
      <c r="C9" s="1043" t="s">
        <v>209</v>
      </c>
      <c r="D9" s="1044"/>
      <c r="E9" s="1044"/>
      <c r="F9" s="1045"/>
      <c r="G9" s="492"/>
      <c r="H9" s="492"/>
      <c r="I9" s="491"/>
      <c r="J9" s="1053" t="s">
        <v>210</v>
      </c>
      <c r="K9" s="1043" t="s">
        <v>209</v>
      </c>
      <c r="L9" s="1044"/>
      <c r="M9" s="1044"/>
      <c r="N9" s="1045"/>
      <c r="O9" s="492"/>
    </row>
    <row r="10" spans="1:15" s="313" customFormat="1" ht="27" customHeight="1" x14ac:dyDescent="0.45">
      <c r="A10" s="499"/>
      <c r="B10" s="1055"/>
      <c r="C10" s="1069" t="s">
        <v>386</v>
      </c>
      <c r="D10" s="1047"/>
      <c r="E10" s="1048" t="s">
        <v>211</v>
      </c>
      <c r="F10" s="1049"/>
      <c r="I10" s="499"/>
      <c r="J10" s="1055"/>
      <c r="K10" s="1069" t="s">
        <v>386</v>
      </c>
      <c r="L10" s="1047"/>
      <c r="M10" s="1048" t="s">
        <v>211</v>
      </c>
      <c r="N10" s="1049"/>
    </row>
    <row r="11" spans="1:15" s="493" customFormat="1" ht="13.2" customHeight="1" x14ac:dyDescent="0.45">
      <c r="A11" s="491"/>
      <c r="B11" s="1053" t="s">
        <v>212</v>
      </c>
      <c r="C11" s="1044" t="s">
        <v>213</v>
      </c>
      <c r="D11" s="1044"/>
      <c r="E11" s="1044"/>
      <c r="F11" s="1045"/>
      <c r="G11" s="492"/>
      <c r="H11" s="492"/>
      <c r="I11" s="491"/>
      <c r="J11" s="1053" t="s">
        <v>212</v>
      </c>
      <c r="K11" s="1044" t="s">
        <v>213</v>
      </c>
      <c r="L11" s="1044"/>
      <c r="M11" s="1044"/>
      <c r="N11" s="1045"/>
      <c r="O11" s="492"/>
    </row>
    <row r="12" spans="1:15" s="313" customFormat="1" ht="19.2" x14ac:dyDescent="0.45">
      <c r="B12" s="1054"/>
      <c r="C12" s="1065" t="s">
        <v>214</v>
      </c>
      <c r="D12" s="1066"/>
      <c r="E12" s="500"/>
      <c r="F12" s="518" t="s">
        <v>215</v>
      </c>
      <c r="G12" s="493"/>
      <c r="H12" s="493"/>
      <c r="J12" s="1054"/>
      <c r="K12" s="1065" t="s">
        <v>214</v>
      </c>
      <c r="L12" s="1066"/>
      <c r="M12" s="517">
        <v>300000</v>
      </c>
      <c r="N12" s="518" t="s">
        <v>215</v>
      </c>
      <c r="O12" s="493"/>
    </row>
    <row r="13" spans="1:15" s="490" customFormat="1" ht="19.2" customHeight="1" x14ac:dyDescent="0.45">
      <c r="B13" s="1054"/>
      <c r="C13" s="1059" t="s">
        <v>216</v>
      </c>
      <c r="D13" s="1060"/>
      <c r="E13" s="501"/>
      <c r="F13" s="518" t="s">
        <v>215</v>
      </c>
      <c r="G13" s="493"/>
      <c r="H13" s="493"/>
      <c r="J13" s="1054"/>
      <c r="K13" s="1059" t="s">
        <v>216</v>
      </c>
      <c r="L13" s="1060"/>
      <c r="M13" s="519">
        <v>1500000</v>
      </c>
      <c r="N13" s="518" t="s">
        <v>215</v>
      </c>
      <c r="O13" s="493"/>
    </row>
    <row r="14" spans="1:15" s="490" customFormat="1" ht="19.2" customHeight="1" x14ac:dyDescent="0.45">
      <c r="B14" s="1054"/>
      <c r="C14" s="1067" t="s">
        <v>239</v>
      </c>
      <c r="D14" s="1068"/>
      <c r="E14" s="501"/>
      <c r="F14" s="518" t="s">
        <v>215</v>
      </c>
      <c r="G14" s="493"/>
      <c r="H14" s="493"/>
      <c r="J14" s="1054"/>
      <c r="K14" s="1067" t="s">
        <v>239</v>
      </c>
      <c r="L14" s="1068"/>
      <c r="M14" s="519">
        <v>500000</v>
      </c>
      <c r="N14" s="518" t="s">
        <v>215</v>
      </c>
      <c r="O14" s="493"/>
    </row>
    <row r="15" spans="1:15" s="490" customFormat="1" ht="19.2" customHeight="1" x14ac:dyDescent="0.45">
      <c r="B15" s="1054"/>
      <c r="C15" s="1061" t="s">
        <v>244</v>
      </c>
      <c r="D15" s="520" t="s">
        <v>246</v>
      </c>
      <c r="E15" s="501"/>
      <c r="F15" s="518" t="s">
        <v>215</v>
      </c>
      <c r="G15" s="493"/>
      <c r="H15" s="493"/>
      <c r="J15" s="1054"/>
      <c r="K15" s="1061" t="s">
        <v>244</v>
      </c>
      <c r="L15" s="520" t="s">
        <v>246</v>
      </c>
      <c r="M15" s="519">
        <v>20000</v>
      </c>
      <c r="N15" s="518" t="s">
        <v>215</v>
      </c>
      <c r="O15" s="493"/>
    </row>
    <row r="16" spans="1:15" s="490" customFormat="1" ht="19.2" customHeight="1" x14ac:dyDescent="0.45">
      <c r="B16" s="1054"/>
      <c r="C16" s="1062"/>
      <c r="D16" s="520" t="s">
        <v>247</v>
      </c>
      <c r="E16" s="501"/>
      <c r="F16" s="518" t="s">
        <v>215</v>
      </c>
      <c r="G16" s="493"/>
      <c r="H16" s="493"/>
      <c r="J16" s="1054"/>
      <c r="K16" s="1062"/>
      <c r="L16" s="520" t="s">
        <v>247</v>
      </c>
      <c r="M16" s="519">
        <v>20000</v>
      </c>
      <c r="N16" s="518" t="s">
        <v>215</v>
      </c>
      <c r="O16" s="493"/>
    </row>
    <row r="17" spans="1:15" s="490" customFormat="1" ht="19.2" customHeight="1" x14ac:dyDescent="0.45">
      <c r="B17" s="1055"/>
      <c r="C17" s="1059" t="s">
        <v>242</v>
      </c>
      <c r="D17" s="1060"/>
      <c r="E17" s="503"/>
      <c r="F17" s="518" t="s">
        <v>215</v>
      </c>
      <c r="G17" s="493"/>
      <c r="H17" s="493"/>
      <c r="J17" s="1055"/>
      <c r="K17" s="1059" t="s">
        <v>242</v>
      </c>
      <c r="L17" s="1060"/>
      <c r="M17" s="521">
        <v>1500000</v>
      </c>
      <c r="N17" s="518" t="s">
        <v>215</v>
      </c>
      <c r="O17" s="493"/>
    </row>
    <row r="18" spans="1:15" s="504" customFormat="1" ht="16.95" customHeight="1" x14ac:dyDescent="0.45">
      <c r="A18" s="487"/>
      <c r="B18" s="488"/>
      <c r="C18" s="489"/>
      <c r="D18" s="489"/>
      <c r="E18" s="489"/>
      <c r="F18" s="313"/>
      <c r="G18" s="313"/>
      <c r="H18" s="313"/>
      <c r="I18" s="487"/>
      <c r="J18" s="488"/>
      <c r="K18" s="489"/>
      <c r="L18" s="489"/>
      <c r="M18" s="489"/>
      <c r="N18" s="313"/>
      <c r="O18" s="313"/>
    </row>
    <row r="19" spans="1:15" s="170" customFormat="1" ht="18.600000000000001" customHeight="1" x14ac:dyDescent="0.45">
      <c r="A19" s="516" t="s">
        <v>250</v>
      </c>
      <c r="B19" s="496"/>
      <c r="C19" s="497"/>
      <c r="D19" s="498"/>
      <c r="E19" s="498"/>
      <c r="I19" s="516" t="s">
        <v>250</v>
      </c>
      <c r="J19" s="496"/>
      <c r="K19" s="497"/>
      <c r="L19" s="498"/>
      <c r="M19" s="498"/>
    </row>
    <row r="20" spans="1:15" s="493" customFormat="1" ht="13.2" customHeight="1" x14ac:dyDescent="0.45">
      <c r="A20" s="491"/>
      <c r="B20" s="1053" t="s">
        <v>217</v>
      </c>
      <c r="C20" s="1043" t="s">
        <v>209</v>
      </c>
      <c r="D20" s="1044"/>
      <c r="E20" s="1044"/>
      <c r="F20" s="1045"/>
      <c r="G20" s="492"/>
      <c r="H20" s="492"/>
      <c r="I20" s="491"/>
      <c r="J20" s="1053" t="s">
        <v>217</v>
      </c>
      <c r="K20" s="1043" t="s">
        <v>209</v>
      </c>
      <c r="L20" s="1044"/>
      <c r="M20" s="1044"/>
      <c r="N20" s="1045"/>
      <c r="O20" s="492"/>
    </row>
    <row r="21" spans="1:15" s="313" customFormat="1" ht="27" customHeight="1" x14ac:dyDescent="0.45">
      <c r="A21" s="499"/>
      <c r="B21" s="1055"/>
      <c r="C21" s="1069" t="s">
        <v>386</v>
      </c>
      <c r="D21" s="1047"/>
      <c r="E21" s="1048" t="s">
        <v>211</v>
      </c>
      <c r="F21" s="1049"/>
      <c r="I21" s="499"/>
      <c r="J21" s="1055"/>
      <c r="K21" s="1069" t="s">
        <v>386</v>
      </c>
      <c r="L21" s="1047"/>
      <c r="M21" s="1048" t="s">
        <v>211</v>
      </c>
      <c r="N21" s="1049"/>
    </row>
    <row r="22" spans="1:15" s="493" customFormat="1" ht="13.2" customHeight="1" x14ac:dyDescent="0.45">
      <c r="A22" s="491"/>
      <c r="B22" s="1053" t="s">
        <v>218</v>
      </c>
      <c r="C22" s="1043" t="s">
        <v>213</v>
      </c>
      <c r="D22" s="1044"/>
      <c r="E22" s="1044"/>
      <c r="F22" s="1045"/>
      <c r="G22" s="492"/>
      <c r="H22" s="492"/>
      <c r="I22" s="491"/>
      <c r="J22" s="1053" t="s">
        <v>218</v>
      </c>
      <c r="K22" s="1043" t="s">
        <v>213</v>
      </c>
      <c r="L22" s="1044"/>
      <c r="M22" s="1044"/>
      <c r="N22" s="1045"/>
      <c r="O22" s="492"/>
    </row>
    <row r="23" spans="1:15" s="313" customFormat="1" ht="19.2" x14ac:dyDescent="0.45">
      <c r="B23" s="1054"/>
      <c r="C23" s="1065" t="s">
        <v>214</v>
      </c>
      <c r="D23" s="1066"/>
      <c r="E23" s="500"/>
      <c r="F23" s="518" t="s">
        <v>219</v>
      </c>
      <c r="G23" s="493"/>
      <c r="H23" s="493"/>
      <c r="J23" s="1054"/>
      <c r="K23" s="1065" t="s">
        <v>214</v>
      </c>
      <c r="L23" s="1066"/>
      <c r="M23" s="500"/>
      <c r="N23" s="518" t="s">
        <v>219</v>
      </c>
      <c r="O23" s="493"/>
    </row>
    <row r="24" spans="1:15" s="490" customFormat="1" ht="19.2" customHeight="1" x14ac:dyDescent="0.45">
      <c r="B24" s="1054"/>
      <c r="C24" s="1059" t="s">
        <v>216</v>
      </c>
      <c r="D24" s="1060"/>
      <c r="E24" s="500"/>
      <c r="F24" s="518" t="s">
        <v>219</v>
      </c>
      <c r="G24" s="493"/>
      <c r="H24" s="493"/>
      <c r="J24" s="1054"/>
      <c r="K24" s="1059" t="s">
        <v>216</v>
      </c>
      <c r="L24" s="1060"/>
      <c r="M24" s="500"/>
      <c r="N24" s="518" t="s">
        <v>219</v>
      </c>
      <c r="O24" s="493"/>
    </row>
    <row r="25" spans="1:15" s="490" customFormat="1" ht="19.2" customHeight="1" x14ac:dyDescent="0.45">
      <c r="B25" s="1054"/>
      <c r="C25" s="1063" t="s">
        <v>239</v>
      </c>
      <c r="D25" s="1064"/>
      <c r="E25" s="500"/>
      <c r="F25" s="518" t="s">
        <v>219</v>
      </c>
      <c r="G25" s="493"/>
      <c r="H25" s="493"/>
      <c r="J25" s="1054"/>
      <c r="K25" s="1063" t="s">
        <v>239</v>
      </c>
      <c r="L25" s="1064"/>
      <c r="M25" s="500"/>
      <c r="N25" s="518" t="s">
        <v>219</v>
      </c>
      <c r="O25" s="493"/>
    </row>
    <row r="26" spans="1:15" s="490" customFormat="1" ht="19.2" customHeight="1" x14ac:dyDescent="0.45">
      <c r="B26" s="1054"/>
      <c r="C26" s="505"/>
      <c r="D26" s="522" t="s">
        <v>240</v>
      </c>
      <c r="E26" s="500"/>
      <c r="F26" s="518" t="s">
        <v>219</v>
      </c>
      <c r="G26" s="493"/>
      <c r="H26" s="493"/>
      <c r="J26" s="1054"/>
      <c r="K26" s="505"/>
      <c r="L26" s="522" t="s">
        <v>240</v>
      </c>
      <c r="M26" s="500"/>
      <c r="N26" s="518" t="s">
        <v>219</v>
      </c>
      <c r="O26" s="493"/>
    </row>
    <row r="27" spans="1:15" s="490" customFormat="1" ht="19.2" customHeight="1" x14ac:dyDescent="0.45">
      <c r="B27" s="1054"/>
      <c r="C27" s="505"/>
      <c r="D27" s="523" t="s">
        <v>245</v>
      </c>
      <c r="E27" s="500"/>
      <c r="F27" s="518" t="s">
        <v>219</v>
      </c>
      <c r="G27" s="493"/>
      <c r="H27" s="493"/>
      <c r="J27" s="1054"/>
      <c r="K27" s="505"/>
      <c r="L27" s="523" t="s">
        <v>245</v>
      </c>
      <c r="M27" s="500"/>
      <c r="N27" s="518" t="s">
        <v>219</v>
      </c>
      <c r="O27" s="493"/>
    </row>
    <row r="28" spans="1:15" s="490" customFormat="1" ht="19.2" customHeight="1" x14ac:dyDescent="0.45">
      <c r="B28" s="1054"/>
      <c r="C28" s="506"/>
      <c r="D28" s="523" t="s">
        <v>241</v>
      </c>
      <c r="E28" s="500"/>
      <c r="F28" s="518" t="s">
        <v>219</v>
      </c>
      <c r="G28" s="493"/>
      <c r="H28" s="493"/>
      <c r="J28" s="1054"/>
      <c r="K28" s="506"/>
      <c r="L28" s="523" t="s">
        <v>241</v>
      </c>
      <c r="M28" s="500"/>
      <c r="N28" s="518" t="s">
        <v>219</v>
      </c>
      <c r="O28" s="493"/>
    </row>
    <row r="29" spans="1:15" s="490" customFormat="1" ht="19.2" customHeight="1" x14ac:dyDescent="0.45">
      <c r="B29" s="1054"/>
      <c r="C29" s="1061" t="s">
        <v>244</v>
      </c>
      <c r="D29" s="520" t="s">
        <v>246</v>
      </c>
      <c r="E29" s="500"/>
      <c r="F29" s="518" t="s">
        <v>219</v>
      </c>
      <c r="G29" s="493"/>
      <c r="H29" s="493"/>
      <c r="J29" s="1054"/>
      <c r="K29" s="1061" t="s">
        <v>244</v>
      </c>
      <c r="L29" s="520" t="s">
        <v>246</v>
      </c>
      <c r="M29" s="500"/>
      <c r="N29" s="518" t="s">
        <v>219</v>
      </c>
      <c r="O29" s="493"/>
    </row>
    <row r="30" spans="1:15" s="490" customFormat="1" ht="19.2" customHeight="1" x14ac:dyDescent="0.45">
      <c r="B30" s="1054"/>
      <c r="C30" s="1062"/>
      <c r="D30" s="502"/>
      <c r="E30" s="500"/>
      <c r="F30" s="518" t="s">
        <v>219</v>
      </c>
      <c r="G30" s="493"/>
      <c r="H30" s="493"/>
      <c r="J30" s="1054"/>
      <c r="K30" s="1062"/>
      <c r="L30" s="520" t="s">
        <v>247</v>
      </c>
      <c r="M30" s="500"/>
      <c r="N30" s="518" t="s">
        <v>219</v>
      </c>
      <c r="O30" s="493"/>
    </row>
    <row r="31" spans="1:15" s="490" customFormat="1" ht="19.2" customHeight="1" x14ac:dyDescent="0.45">
      <c r="B31" s="1055"/>
      <c r="C31" s="1059" t="s">
        <v>243</v>
      </c>
      <c r="D31" s="1060"/>
      <c r="E31" s="500"/>
      <c r="F31" s="518" t="s">
        <v>219</v>
      </c>
      <c r="G31" s="493"/>
      <c r="H31" s="493"/>
      <c r="J31" s="1055"/>
      <c r="K31" s="1059" t="s">
        <v>243</v>
      </c>
      <c r="L31" s="1060"/>
      <c r="M31" s="500"/>
      <c r="N31" s="518" t="s">
        <v>219</v>
      </c>
      <c r="O31" s="493"/>
    </row>
    <row r="32" spans="1:15" s="490" customFormat="1" ht="16.95" customHeight="1" x14ac:dyDescent="0.45">
      <c r="B32" s="311"/>
      <c r="C32" s="507"/>
      <c r="D32" s="507"/>
      <c r="E32" s="508"/>
      <c r="F32" s="509"/>
      <c r="G32" s="493"/>
      <c r="H32" s="493"/>
      <c r="J32" s="311"/>
      <c r="K32" s="507"/>
      <c r="L32" s="507"/>
      <c r="M32" s="508"/>
      <c r="N32" s="509"/>
      <c r="O32" s="493"/>
    </row>
    <row r="33" spans="1:15" s="490" customFormat="1" ht="16.95" customHeight="1" x14ac:dyDescent="0.45">
      <c r="A33" s="516" t="s">
        <v>396</v>
      </c>
      <c r="C33" s="507"/>
      <c r="D33" s="507"/>
      <c r="E33" s="508"/>
      <c r="F33" s="509"/>
      <c r="G33" s="493"/>
      <c r="H33" s="493"/>
      <c r="I33" s="516" t="s">
        <v>396</v>
      </c>
      <c r="K33" s="507"/>
      <c r="L33" s="507"/>
      <c r="M33" s="508"/>
      <c r="N33" s="509"/>
      <c r="O33" s="493"/>
    </row>
    <row r="34" spans="1:15" s="490" customFormat="1" ht="16.95" customHeight="1" x14ac:dyDescent="0.45">
      <c r="B34" s="510"/>
      <c r="C34" s="1043" t="s">
        <v>209</v>
      </c>
      <c r="D34" s="1044"/>
      <c r="E34" s="1044"/>
      <c r="F34" s="1045"/>
      <c r="G34" s="493"/>
      <c r="H34" s="493"/>
      <c r="J34" s="510"/>
      <c r="K34" s="1043" t="s">
        <v>209</v>
      </c>
      <c r="L34" s="1044"/>
      <c r="M34" s="1044"/>
      <c r="N34" s="1045"/>
      <c r="O34" s="493"/>
    </row>
    <row r="35" spans="1:15" s="490" customFormat="1" ht="26.4" customHeight="1" x14ac:dyDescent="0.45">
      <c r="B35" s="524" t="s">
        <v>392</v>
      </c>
      <c r="C35" s="1046" t="s">
        <v>386</v>
      </c>
      <c r="D35" s="1047"/>
      <c r="E35" s="1048" t="s">
        <v>393</v>
      </c>
      <c r="F35" s="1049"/>
      <c r="G35" s="493"/>
      <c r="H35" s="493"/>
      <c r="J35" s="524" t="s">
        <v>392</v>
      </c>
      <c r="K35" s="1046" t="s">
        <v>386</v>
      </c>
      <c r="L35" s="1047"/>
      <c r="M35" s="1048" t="s">
        <v>393</v>
      </c>
      <c r="N35" s="1049"/>
      <c r="O35" s="493"/>
    </row>
    <row r="36" spans="1:15" s="490" customFormat="1" ht="30" customHeight="1" x14ac:dyDescent="0.45">
      <c r="B36" s="524" t="s">
        <v>394</v>
      </c>
      <c r="C36" s="1046" t="s">
        <v>386</v>
      </c>
      <c r="D36" s="1047"/>
      <c r="E36" s="1048" t="s">
        <v>393</v>
      </c>
      <c r="F36" s="1049"/>
      <c r="G36" s="493"/>
      <c r="H36" s="493"/>
      <c r="J36" s="524" t="s">
        <v>394</v>
      </c>
      <c r="K36" s="1046" t="s">
        <v>386</v>
      </c>
      <c r="L36" s="1047"/>
      <c r="M36" s="1048" t="s">
        <v>393</v>
      </c>
      <c r="N36" s="1049"/>
      <c r="O36" s="493"/>
    </row>
    <row r="37" spans="1:15" s="490" customFormat="1" ht="16.95" customHeight="1" x14ac:dyDescent="0.45">
      <c r="B37" s="311"/>
      <c r="C37" s="507"/>
      <c r="D37" s="507"/>
      <c r="E37" s="508"/>
      <c r="F37" s="509"/>
      <c r="G37" s="493"/>
      <c r="H37" s="493"/>
      <c r="J37" s="311"/>
      <c r="K37" s="507"/>
      <c r="L37" s="507"/>
      <c r="M37" s="508"/>
      <c r="N37" s="509"/>
      <c r="O37" s="493"/>
    </row>
    <row r="38" spans="1:15" s="504" customFormat="1" ht="18.600000000000001" customHeight="1" x14ac:dyDescent="0.45">
      <c r="A38" s="516" t="s">
        <v>395</v>
      </c>
      <c r="B38" s="490"/>
      <c r="C38" s="490"/>
      <c r="D38" s="490"/>
      <c r="E38" s="490"/>
      <c r="F38" s="490"/>
      <c r="G38" s="490"/>
      <c r="H38" s="490"/>
      <c r="I38" s="516" t="s">
        <v>395</v>
      </c>
      <c r="J38" s="490"/>
      <c r="K38" s="490"/>
      <c r="L38" s="490"/>
      <c r="M38" s="490"/>
      <c r="N38" s="490"/>
      <c r="O38" s="490"/>
    </row>
    <row r="39" spans="1:15" s="504" customFormat="1" ht="49.2" customHeight="1" x14ac:dyDescent="0.45">
      <c r="A39" s="511"/>
      <c r="B39" s="525" t="s">
        <v>220</v>
      </c>
      <c r="C39" s="1057" t="s">
        <v>221</v>
      </c>
      <c r="D39" s="1058"/>
      <c r="E39" s="1051" t="s">
        <v>222</v>
      </c>
      <c r="F39" s="1052"/>
      <c r="I39" s="511"/>
      <c r="J39" s="525" t="s">
        <v>220</v>
      </c>
      <c r="K39" s="1057" t="s">
        <v>221</v>
      </c>
      <c r="L39" s="1058"/>
      <c r="M39" s="1051" t="s">
        <v>222</v>
      </c>
      <c r="N39" s="1052"/>
    </row>
    <row r="40" spans="1:15" s="504" customFormat="1" ht="49.95" customHeight="1" x14ac:dyDescent="0.45">
      <c r="A40" s="527">
        <v>1</v>
      </c>
      <c r="B40" s="512"/>
      <c r="C40" s="1039"/>
      <c r="D40" s="1040"/>
      <c r="E40" s="1056"/>
      <c r="F40" s="1056"/>
      <c r="I40" s="527">
        <v>1</v>
      </c>
      <c r="J40" s="526" t="s">
        <v>472</v>
      </c>
      <c r="K40" s="1071" t="s">
        <v>473</v>
      </c>
      <c r="L40" s="1072"/>
      <c r="M40" s="1073" t="s">
        <v>471</v>
      </c>
      <c r="N40" s="1073"/>
    </row>
    <row r="41" spans="1:15" s="504" customFormat="1" ht="49.95" customHeight="1" x14ac:dyDescent="0.45">
      <c r="A41" s="527">
        <v>2</v>
      </c>
      <c r="B41" s="512"/>
      <c r="C41" s="1039"/>
      <c r="D41" s="1040"/>
      <c r="E41" s="1050"/>
      <c r="F41" s="1050"/>
      <c r="I41" s="527">
        <v>2</v>
      </c>
      <c r="J41" s="526" t="s">
        <v>474</v>
      </c>
      <c r="K41" s="1039"/>
      <c r="L41" s="1040"/>
      <c r="M41" s="1050"/>
      <c r="N41" s="1050"/>
    </row>
    <row r="42" spans="1:15" s="504" customFormat="1" ht="49.95" customHeight="1" x14ac:dyDescent="0.45">
      <c r="A42" s="527">
        <v>3</v>
      </c>
      <c r="B42" s="513"/>
      <c r="C42" s="1041"/>
      <c r="D42" s="1042"/>
      <c r="E42" s="1050"/>
      <c r="F42" s="1050"/>
      <c r="I42" s="527">
        <v>3</v>
      </c>
      <c r="J42" s="513"/>
      <c r="K42" s="1041"/>
      <c r="L42" s="1042"/>
      <c r="M42" s="1050"/>
      <c r="N42" s="1050"/>
    </row>
    <row r="43" spans="1:15" s="504" customFormat="1" ht="49.95" customHeight="1" x14ac:dyDescent="0.45">
      <c r="A43" s="527">
        <v>4</v>
      </c>
      <c r="B43" s="513"/>
      <c r="C43" s="1041"/>
      <c r="D43" s="1042"/>
      <c r="E43" s="1050"/>
      <c r="F43" s="1050"/>
      <c r="I43" s="527">
        <v>4</v>
      </c>
      <c r="J43" s="513"/>
      <c r="K43" s="1041"/>
      <c r="L43" s="1042"/>
      <c r="M43" s="1050"/>
      <c r="N43" s="1050"/>
    </row>
    <row r="44" spans="1:15" s="504" customFormat="1" ht="49.95" customHeight="1" x14ac:dyDescent="0.45">
      <c r="A44" s="527">
        <v>5</v>
      </c>
      <c r="B44" s="513"/>
      <c r="C44" s="1041"/>
      <c r="D44" s="1042"/>
      <c r="E44" s="1050"/>
      <c r="F44" s="1050"/>
      <c r="I44" s="527">
        <v>5</v>
      </c>
      <c r="J44" s="513"/>
      <c r="K44" s="1041"/>
      <c r="L44" s="1042"/>
      <c r="M44" s="1050"/>
      <c r="N44" s="1050"/>
    </row>
    <row r="45" spans="1:15" s="504" customFormat="1" ht="49.95" customHeight="1" x14ac:dyDescent="0.45">
      <c r="A45" s="527">
        <v>6</v>
      </c>
      <c r="B45" s="513"/>
      <c r="C45" s="1041"/>
      <c r="D45" s="1042"/>
      <c r="E45" s="1050"/>
      <c r="F45" s="1050"/>
      <c r="I45" s="527">
        <v>6</v>
      </c>
      <c r="J45" s="513"/>
      <c r="K45" s="1041"/>
      <c r="L45" s="1042"/>
      <c r="M45" s="1050"/>
      <c r="N45" s="1050"/>
    </row>
    <row r="46" spans="1:15" s="504" customFormat="1" ht="49.95" customHeight="1" x14ac:dyDescent="0.45">
      <c r="A46" s="527">
        <v>7</v>
      </c>
      <c r="B46" s="513"/>
      <c r="C46" s="1041"/>
      <c r="D46" s="1042"/>
      <c r="E46" s="1050"/>
      <c r="F46" s="1050"/>
      <c r="I46" s="527">
        <v>7</v>
      </c>
      <c r="J46" s="513"/>
      <c r="K46" s="1041"/>
      <c r="L46" s="1042"/>
      <c r="M46" s="1050"/>
      <c r="N46" s="1050"/>
    </row>
    <row r="47" spans="1:15" s="504" customFormat="1" ht="49.95" customHeight="1" x14ac:dyDescent="0.45">
      <c r="A47" s="527">
        <v>8</v>
      </c>
      <c r="B47" s="513"/>
      <c r="C47" s="1041"/>
      <c r="D47" s="1042"/>
      <c r="E47" s="1050"/>
      <c r="F47" s="1050"/>
      <c r="I47" s="527">
        <v>8</v>
      </c>
      <c r="J47" s="513"/>
      <c r="K47" s="1041"/>
      <c r="L47" s="1042"/>
      <c r="M47" s="1050"/>
      <c r="N47" s="1050"/>
    </row>
    <row r="49" spans="1:15" s="504" customFormat="1" ht="15.6" x14ac:dyDescent="0.45">
      <c r="A49" s="490"/>
      <c r="B49" s="490"/>
      <c r="C49" s="490"/>
      <c r="D49" s="490"/>
      <c r="E49" s="490"/>
      <c r="F49" s="490"/>
      <c r="G49" s="490"/>
      <c r="H49" s="490"/>
      <c r="I49" s="490"/>
      <c r="J49" s="490"/>
      <c r="K49" s="490"/>
      <c r="L49" s="490"/>
      <c r="M49" s="490"/>
      <c r="N49" s="490"/>
      <c r="O49" s="490"/>
    </row>
    <row r="50" spans="1:15" s="504" customFormat="1" ht="49.2" customHeight="1" x14ac:dyDescent="0.45">
      <c r="A50" s="511"/>
      <c r="B50" s="525" t="s">
        <v>220</v>
      </c>
      <c r="C50" s="1057" t="s">
        <v>221</v>
      </c>
      <c r="D50" s="1058"/>
      <c r="E50" s="1051" t="s">
        <v>222</v>
      </c>
      <c r="F50" s="1052"/>
      <c r="I50" s="511"/>
      <c r="J50" s="525" t="s">
        <v>220</v>
      </c>
      <c r="K50" s="1057" t="s">
        <v>221</v>
      </c>
      <c r="L50" s="1058"/>
      <c r="M50" s="1051" t="s">
        <v>222</v>
      </c>
      <c r="N50" s="1052"/>
    </row>
    <row r="51" spans="1:15" s="504" customFormat="1" ht="49.95" customHeight="1" x14ac:dyDescent="0.45">
      <c r="A51" s="527">
        <v>9</v>
      </c>
      <c r="B51" s="512"/>
      <c r="C51" s="1039"/>
      <c r="D51" s="1040"/>
      <c r="E51" s="1050"/>
      <c r="F51" s="1050"/>
      <c r="I51" s="527">
        <v>9</v>
      </c>
      <c r="J51" s="512"/>
      <c r="K51" s="1039"/>
      <c r="L51" s="1040"/>
      <c r="M51" s="1050"/>
      <c r="N51" s="1050"/>
    </row>
    <row r="52" spans="1:15" s="504" customFormat="1" ht="49.95" customHeight="1" x14ac:dyDescent="0.45">
      <c r="A52" s="527">
        <v>10</v>
      </c>
      <c r="B52" s="512"/>
      <c r="C52" s="1039"/>
      <c r="D52" s="1040"/>
      <c r="E52" s="1050"/>
      <c r="F52" s="1050"/>
      <c r="I52" s="527">
        <v>10</v>
      </c>
      <c r="J52" s="512"/>
      <c r="K52" s="1039"/>
      <c r="L52" s="1040"/>
      <c r="M52" s="1050"/>
      <c r="N52" s="1050"/>
    </row>
    <row r="53" spans="1:15" s="504" customFormat="1" ht="49.95" customHeight="1" x14ac:dyDescent="0.45">
      <c r="A53" s="527">
        <v>11</v>
      </c>
      <c r="B53" s="513"/>
      <c r="C53" s="1041"/>
      <c r="D53" s="1042"/>
      <c r="E53" s="1050"/>
      <c r="F53" s="1050"/>
      <c r="I53" s="527">
        <v>11</v>
      </c>
      <c r="J53" s="513"/>
      <c r="K53" s="1041"/>
      <c r="L53" s="1042"/>
      <c r="M53" s="1050"/>
      <c r="N53" s="1050"/>
    </row>
    <row r="54" spans="1:15" s="504" customFormat="1" ht="49.95" customHeight="1" x14ac:dyDescent="0.45">
      <c r="A54" s="527">
        <v>12</v>
      </c>
      <c r="B54" s="513"/>
      <c r="C54" s="1041"/>
      <c r="D54" s="1042"/>
      <c r="E54" s="1050"/>
      <c r="F54" s="1050"/>
      <c r="I54" s="527">
        <v>12</v>
      </c>
      <c r="J54" s="513"/>
      <c r="K54" s="1041"/>
      <c r="L54" s="1042"/>
      <c r="M54" s="1050"/>
      <c r="N54" s="1050"/>
    </row>
    <row r="55" spans="1:15" s="504" customFormat="1" ht="49.95" customHeight="1" x14ac:dyDescent="0.45">
      <c r="A55" s="527">
        <v>13</v>
      </c>
      <c r="B55" s="513"/>
      <c r="C55" s="1041"/>
      <c r="D55" s="1042"/>
      <c r="E55" s="1050"/>
      <c r="F55" s="1050"/>
      <c r="I55" s="527">
        <v>13</v>
      </c>
      <c r="J55" s="513"/>
      <c r="K55" s="1041"/>
      <c r="L55" s="1042"/>
      <c r="M55" s="1050"/>
      <c r="N55" s="1050"/>
    </row>
    <row r="56" spans="1:15" s="504" customFormat="1" ht="49.95" customHeight="1" x14ac:dyDescent="0.45">
      <c r="A56" s="527">
        <v>14</v>
      </c>
      <c r="B56" s="513"/>
      <c r="C56" s="1039"/>
      <c r="D56" s="1040"/>
      <c r="E56" s="1050"/>
      <c r="F56" s="1050"/>
      <c r="I56" s="527">
        <v>14</v>
      </c>
      <c r="J56" s="513"/>
      <c r="K56" s="1039"/>
      <c r="L56" s="1040"/>
      <c r="M56" s="1050"/>
      <c r="N56" s="1050"/>
    </row>
    <row r="57" spans="1:15" s="504" customFormat="1" ht="49.95" customHeight="1" x14ac:dyDescent="0.45">
      <c r="A57" s="527">
        <v>15</v>
      </c>
      <c r="B57" s="513"/>
      <c r="C57" s="1041"/>
      <c r="D57" s="1042"/>
      <c r="E57" s="1050"/>
      <c r="F57" s="1050"/>
      <c r="I57" s="527">
        <v>15</v>
      </c>
      <c r="J57" s="513"/>
      <c r="K57" s="1041"/>
      <c r="L57" s="1042"/>
      <c r="M57" s="1050"/>
      <c r="N57" s="1050"/>
    </row>
    <row r="58" spans="1:15" s="504" customFormat="1" ht="49.95" customHeight="1" x14ac:dyDescent="0.45">
      <c r="A58" s="527">
        <v>16</v>
      </c>
      <c r="B58" s="513"/>
      <c r="C58" s="1041"/>
      <c r="D58" s="1042"/>
      <c r="E58" s="1050"/>
      <c r="F58" s="1050"/>
      <c r="I58" s="527">
        <v>16</v>
      </c>
      <c r="J58" s="513"/>
      <c r="K58" s="1041"/>
      <c r="L58" s="1042"/>
      <c r="M58" s="1050"/>
      <c r="N58" s="1050"/>
    </row>
    <row r="59" spans="1:15" ht="49.95" customHeight="1" x14ac:dyDescent="0.45">
      <c r="A59" s="527">
        <v>17</v>
      </c>
      <c r="B59" s="513"/>
      <c r="C59" s="1041"/>
      <c r="D59" s="1042"/>
      <c r="E59" s="1050"/>
      <c r="F59" s="1050"/>
      <c r="G59" s="504"/>
      <c r="H59" s="504"/>
      <c r="I59" s="527">
        <v>17</v>
      </c>
      <c r="J59" s="513"/>
      <c r="K59" s="1041"/>
      <c r="L59" s="1042"/>
      <c r="M59" s="1050"/>
      <c r="N59" s="1050"/>
      <c r="O59" s="504"/>
    </row>
    <row r="60" spans="1:15" s="493" customFormat="1" ht="49.95" customHeight="1" x14ac:dyDescent="0.45">
      <c r="A60" s="527">
        <v>18</v>
      </c>
      <c r="B60" s="513"/>
      <c r="C60" s="1039"/>
      <c r="D60" s="1040"/>
      <c r="E60" s="1050"/>
      <c r="F60" s="1050"/>
      <c r="G60" s="504"/>
      <c r="H60" s="504"/>
      <c r="I60" s="527">
        <v>18</v>
      </c>
      <c r="J60" s="513"/>
      <c r="K60" s="1039"/>
      <c r="L60" s="1040"/>
      <c r="M60" s="1050"/>
      <c r="N60" s="1050"/>
      <c r="O60" s="504"/>
    </row>
    <row r="61" spans="1:15" ht="49.95" customHeight="1" x14ac:dyDescent="0.45">
      <c r="A61" s="527">
        <v>19</v>
      </c>
      <c r="B61" s="513"/>
      <c r="C61" s="1041"/>
      <c r="D61" s="1042"/>
      <c r="E61" s="1050"/>
      <c r="F61" s="1050"/>
      <c r="I61" s="527">
        <v>19</v>
      </c>
      <c r="J61" s="513"/>
      <c r="K61" s="1041"/>
      <c r="L61" s="1042"/>
      <c r="M61" s="1050"/>
      <c r="N61" s="1050"/>
    </row>
    <row r="62" spans="1:15" ht="49.95" customHeight="1" x14ac:dyDescent="0.45">
      <c r="A62" s="527">
        <v>20</v>
      </c>
      <c r="B62" s="513"/>
      <c r="C62" s="1041"/>
      <c r="D62" s="1042"/>
      <c r="E62" s="1050"/>
      <c r="F62" s="1050"/>
      <c r="I62" s="527">
        <v>20</v>
      </c>
      <c r="J62" s="513"/>
      <c r="K62" s="1041"/>
      <c r="L62" s="1042"/>
      <c r="M62" s="1050"/>
      <c r="N62" s="1050"/>
    </row>
    <row r="63" spans="1:15" ht="49.95" customHeight="1" x14ac:dyDescent="0.45">
      <c r="A63" s="527">
        <v>21</v>
      </c>
      <c r="B63" s="513"/>
      <c r="C63" s="1041"/>
      <c r="D63" s="1042"/>
      <c r="E63" s="1050"/>
      <c r="F63" s="1050"/>
      <c r="I63" s="527">
        <v>21</v>
      </c>
      <c r="J63" s="513"/>
      <c r="K63" s="1041"/>
      <c r="L63" s="1042"/>
      <c r="M63" s="1050"/>
      <c r="N63" s="1050"/>
    </row>
    <row r="64" spans="1:15" ht="49.95" customHeight="1" x14ac:dyDescent="0.45">
      <c r="A64" s="527">
        <v>22</v>
      </c>
      <c r="B64" s="513"/>
      <c r="C64" s="1039"/>
      <c r="D64" s="1040"/>
      <c r="E64" s="1050"/>
      <c r="F64" s="1050"/>
      <c r="I64" s="527">
        <v>22</v>
      </c>
      <c r="J64" s="513"/>
      <c r="K64" s="1039"/>
      <c r="L64" s="1040"/>
      <c r="M64" s="1050"/>
      <c r="N64" s="1050"/>
    </row>
    <row r="65" spans="1:14" ht="49.95" customHeight="1" x14ac:dyDescent="0.45">
      <c r="A65" s="527">
        <v>23</v>
      </c>
      <c r="B65" s="513"/>
      <c r="C65" s="1041"/>
      <c r="D65" s="1042"/>
      <c r="E65" s="1050"/>
      <c r="F65" s="1050"/>
      <c r="I65" s="527">
        <v>23</v>
      </c>
      <c r="J65" s="513"/>
      <c r="K65" s="1041"/>
      <c r="L65" s="1042"/>
      <c r="M65" s="1050"/>
      <c r="N65" s="1050"/>
    </row>
    <row r="66" spans="1:14" ht="49.95" customHeight="1" x14ac:dyDescent="0.45">
      <c r="A66" s="527">
        <v>24</v>
      </c>
      <c r="B66" s="513"/>
      <c r="C66" s="1039"/>
      <c r="D66" s="1040"/>
      <c r="E66" s="1050"/>
      <c r="F66" s="1050"/>
      <c r="I66" s="527">
        <v>24</v>
      </c>
      <c r="J66" s="513"/>
      <c r="K66" s="1039"/>
      <c r="L66" s="1040"/>
      <c r="M66" s="1050"/>
      <c r="N66" s="1050"/>
    </row>
    <row r="67" spans="1:14" ht="49.95" customHeight="1" x14ac:dyDescent="0.45">
      <c r="A67" s="527">
        <v>25</v>
      </c>
      <c r="B67" s="513"/>
      <c r="C67" s="1039"/>
      <c r="D67" s="1040"/>
      <c r="E67" s="1050"/>
      <c r="F67" s="1050"/>
      <c r="I67" s="527">
        <v>25</v>
      </c>
      <c r="J67" s="513"/>
      <c r="K67" s="1039"/>
      <c r="L67" s="1040"/>
      <c r="M67" s="1050"/>
      <c r="N67" s="1050"/>
    </row>
    <row r="68" spans="1:14" ht="49.95" customHeight="1" x14ac:dyDescent="0.45">
      <c r="A68" s="527">
        <v>26</v>
      </c>
      <c r="B68" s="513"/>
      <c r="C68" s="1041"/>
      <c r="D68" s="1042"/>
      <c r="E68" s="1050"/>
      <c r="F68" s="1050"/>
      <c r="I68" s="527">
        <v>26</v>
      </c>
      <c r="J68" s="513"/>
      <c r="K68" s="1041"/>
      <c r="L68" s="1042"/>
      <c r="M68" s="1050"/>
      <c r="N68" s="1050"/>
    </row>
    <row r="69" spans="1:14" ht="49.95" customHeight="1" x14ac:dyDescent="0.45">
      <c r="A69" s="527">
        <v>27</v>
      </c>
      <c r="B69" s="513"/>
      <c r="C69" s="1041"/>
      <c r="D69" s="1042"/>
      <c r="E69" s="1050"/>
      <c r="F69" s="1050"/>
      <c r="I69" s="527">
        <v>27</v>
      </c>
      <c r="J69" s="513"/>
      <c r="K69" s="1041"/>
      <c r="L69" s="1042"/>
      <c r="M69" s="1050"/>
      <c r="N69" s="1050"/>
    </row>
    <row r="70" spans="1:14" ht="49.95" customHeight="1" x14ac:dyDescent="0.45">
      <c r="A70" s="527">
        <v>28</v>
      </c>
      <c r="B70" s="513"/>
      <c r="C70" s="1041"/>
      <c r="D70" s="1042"/>
      <c r="E70" s="1050"/>
      <c r="F70" s="1050"/>
      <c r="I70" s="527">
        <v>28</v>
      </c>
      <c r="J70" s="513"/>
      <c r="K70" s="1041"/>
      <c r="L70" s="1042"/>
      <c r="M70" s="1050"/>
      <c r="N70" s="1050"/>
    </row>
  </sheetData>
  <sheetProtection algorithmName="SHA-512" hashValue="xeGD9hJ1KUGbuyPVmxj93WqPZaZTIWXqaMdS7T+i5MmYFCdzFFhg8M8QOz2FVQoJiX7W/daN17B482uspfP4cA==" saltValue="YVKdjfGMOiKjki1BzLl6xg==" spinCount="100000" sheet="1" objects="1" scenarios="1"/>
  <mergeCells count="184">
    <mergeCell ref="K68:L68"/>
    <mergeCell ref="M68:N68"/>
    <mergeCell ref="K69:L69"/>
    <mergeCell ref="M69:N69"/>
    <mergeCell ref="K70:L70"/>
    <mergeCell ref="M70:N70"/>
    <mergeCell ref="K65:L65"/>
    <mergeCell ref="M65:N65"/>
    <mergeCell ref="K66:L66"/>
    <mergeCell ref="M66:N66"/>
    <mergeCell ref="K67:L67"/>
    <mergeCell ref="M67:N67"/>
    <mergeCell ref="K62:L62"/>
    <mergeCell ref="M62:N62"/>
    <mergeCell ref="K63:L63"/>
    <mergeCell ref="M63:N63"/>
    <mergeCell ref="K64:L64"/>
    <mergeCell ref="M64:N64"/>
    <mergeCell ref="K59:L59"/>
    <mergeCell ref="M59:N59"/>
    <mergeCell ref="K60:L60"/>
    <mergeCell ref="M60:N60"/>
    <mergeCell ref="K61:L61"/>
    <mergeCell ref="M61:N61"/>
    <mergeCell ref="K56:L56"/>
    <mergeCell ref="M56:N56"/>
    <mergeCell ref="K57:L57"/>
    <mergeCell ref="M57:N57"/>
    <mergeCell ref="K58:L58"/>
    <mergeCell ref="M58:N58"/>
    <mergeCell ref="K53:L53"/>
    <mergeCell ref="M53:N53"/>
    <mergeCell ref="K54:L54"/>
    <mergeCell ref="M54:N54"/>
    <mergeCell ref="K55:L55"/>
    <mergeCell ref="M55:N55"/>
    <mergeCell ref="K50:L50"/>
    <mergeCell ref="M50:N50"/>
    <mergeCell ref="K51:L51"/>
    <mergeCell ref="M51:N51"/>
    <mergeCell ref="K52:L52"/>
    <mergeCell ref="M52:N52"/>
    <mergeCell ref="K45:L45"/>
    <mergeCell ref="M45:N45"/>
    <mergeCell ref="K46:L46"/>
    <mergeCell ref="M46:N46"/>
    <mergeCell ref="K47:L47"/>
    <mergeCell ref="M47:N47"/>
    <mergeCell ref="K42:L42"/>
    <mergeCell ref="M42:N42"/>
    <mergeCell ref="K43:L43"/>
    <mergeCell ref="M43:N43"/>
    <mergeCell ref="K44:L44"/>
    <mergeCell ref="M44:N44"/>
    <mergeCell ref="K39:L39"/>
    <mergeCell ref="M39:N39"/>
    <mergeCell ref="K40:L40"/>
    <mergeCell ref="M40:N40"/>
    <mergeCell ref="K41:L41"/>
    <mergeCell ref="M41:N41"/>
    <mergeCell ref="K36:L36"/>
    <mergeCell ref="M36:N36"/>
    <mergeCell ref="J20:J21"/>
    <mergeCell ref="K20:N20"/>
    <mergeCell ref="K21:L21"/>
    <mergeCell ref="M21:N21"/>
    <mergeCell ref="J22:J31"/>
    <mergeCell ref="K22:N22"/>
    <mergeCell ref="K23:L23"/>
    <mergeCell ref="K24:L24"/>
    <mergeCell ref="K25:L25"/>
    <mergeCell ref="K29:K30"/>
    <mergeCell ref="K31:L31"/>
    <mergeCell ref="K11:N11"/>
    <mergeCell ref="K12:L12"/>
    <mergeCell ref="K13:L13"/>
    <mergeCell ref="K14:L14"/>
    <mergeCell ref="K15:K16"/>
    <mergeCell ref="K17:L17"/>
    <mergeCell ref="K34:N34"/>
    <mergeCell ref="K35:L35"/>
    <mergeCell ref="M35:N35"/>
    <mergeCell ref="I2:O2"/>
    <mergeCell ref="J5:J6"/>
    <mergeCell ref="K5:N5"/>
    <mergeCell ref="K6:L6"/>
    <mergeCell ref="M6:N6"/>
    <mergeCell ref="B20:B21"/>
    <mergeCell ref="C20:F20"/>
    <mergeCell ref="E21:F21"/>
    <mergeCell ref="C17:D17"/>
    <mergeCell ref="A2:G2"/>
    <mergeCell ref="B5:B6"/>
    <mergeCell ref="C5:F5"/>
    <mergeCell ref="E6:F6"/>
    <mergeCell ref="B9:B10"/>
    <mergeCell ref="C9:F9"/>
    <mergeCell ref="E10:F10"/>
    <mergeCell ref="C6:D6"/>
    <mergeCell ref="C10:D10"/>
    <mergeCell ref="B11:B17"/>
    <mergeCell ref="J9:J10"/>
    <mergeCell ref="K9:N9"/>
    <mergeCell ref="K10:L10"/>
    <mergeCell ref="M10:N10"/>
    <mergeCell ref="J11:J17"/>
    <mergeCell ref="C23:D23"/>
    <mergeCell ref="C24:D24"/>
    <mergeCell ref="C11:F11"/>
    <mergeCell ref="C12:D12"/>
    <mergeCell ref="C13:D13"/>
    <mergeCell ref="C14:D14"/>
    <mergeCell ref="E36:F36"/>
    <mergeCell ref="C15:C16"/>
    <mergeCell ref="C21:D21"/>
    <mergeCell ref="E61:F61"/>
    <mergeCell ref="E55:F55"/>
    <mergeCell ref="E56:F56"/>
    <mergeCell ref="E57:F57"/>
    <mergeCell ref="E58:F58"/>
    <mergeCell ref="E59:F59"/>
    <mergeCell ref="E60:F60"/>
    <mergeCell ref="E41:F41"/>
    <mergeCell ref="E42:F42"/>
    <mergeCell ref="E67:F67"/>
    <mergeCell ref="E68:F68"/>
    <mergeCell ref="E69:F69"/>
    <mergeCell ref="E70:F70"/>
    <mergeCell ref="B22:B31"/>
    <mergeCell ref="E62:F62"/>
    <mergeCell ref="E63:F63"/>
    <mergeCell ref="E64:F64"/>
    <mergeCell ref="E65:F65"/>
    <mergeCell ref="E66:F66"/>
    <mergeCell ref="E54:F54"/>
    <mergeCell ref="E43:F43"/>
    <mergeCell ref="E44:F44"/>
    <mergeCell ref="C22:F22"/>
    <mergeCell ref="E39:F39"/>
    <mergeCell ref="E40:F40"/>
    <mergeCell ref="C50:D50"/>
    <mergeCell ref="C31:D31"/>
    <mergeCell ref="C29:C30"/>
    <mergeCell ref="C25:D25"/>
    <mergeCell ref="C39:D39"/>
    <mergeCell ref="C40:D40"/>
    <mergeCell ref="C41:D41"/>
    <mergeCell ref="C42:D42"/>
    <mergeCell ref="C43:D43"/>
    <mergeCell ref="C44:D44"/>
    <mergeCell ref="C34:F34"/>
    <mergeCell ref="C35:D35"/>
    <mergeCell ref="E35:F35"/>
    <mergeCell ref="C36:D36"/>
    <mergeCell ref="C57:D57"/>
    <mergeCell ref="C58:D58"/>
    <mergeCell ref="C59:D59"/>
    <mergeCell ref="C45:D45"/>
    <mergeCell ref="E45:F45"/>
    <mergeCell ref="C46:D46"/>
    <mergeCell ref="E46:F46"/>
    <mergeCell ref="C47:D47"/>
    <mergeCell ref="E47:F47"/>
    <mergeCell ref="C51:D51"/>
    <mergeCell ref="E50:F50"/>
    <mergeCell ref="E51:F51"/>
    <mergeCell ref="E52:F52"/>
    <mergeCell ref="E53:F53"/>
    <mergeCell ref="C60:D60"/>
    <mergeCell ref="C61:D61"/>
    <mergeCell ref="C52:D52"/>
    <mergeCell ref="C53:D53"/>
    <mergeCell ref="C54:D54"/>
    <mergeCell ref="C55:D55"/>
    <mergeCell ref="C56:D56"/>
    <mergeCell ref="C69:D69"/>
    <mergeCell ref="C70:D70"/>
    <mergeCell ref="C63:D63"/>
    <mergeCell ref="C64:D64"/>
    <mergeCell ref="C65:D65"/>
    <mergeCell ref="C66:D66"/>
    <mergeCell ref="C67:D67"/>
    <mergeCell ref="C68:D68"/>
    <mergeCell ref="C62:D62"/>
  </mergeCells>
  <phoneticPr fontId="4"/>
  <conditionalFormatting sqref="A40:A47">
    <cfRule type="cellIs" dxfId="59" priority="12" operator="equal">
      <formula>""</formula>
    </cfRule>
  </conditionalFormatting>
  <conditionalFormatting sqref="A51:A70">
    <cfRule type="cellIs" dxfId="58" priority="10" operator="equal">
      <formula>""</formula>
    </cfRule>
  </conditionalFormatting>
  <conditionalFormatting sqref="B40:C40">
    <cfRule type="cellIs" dxfId="57" priority="13" operator="equal">
      <formula>""</formula>
    </cfRule>
  </conditionalFormatting>
  <conditionalFormatting sqref="E12:E17 E23:E31">
    <cfRule type="containsBlanks" dxfId="56" priority="9">
      <formula>LEN(TRIM(E12))=0</formula>
    </cfRule>
  </conditionalFormatting>
  <conditionalFormatting sqref="E40">
    <cfRule type="cellIs" dxfId="55" priority="11" operator="equal">
      <formula>""</formula>
    </cfRule>
  </conditionalFormatting>
  <conditionalFormatting sqref="I40:I47">
    <cfRule type="cellIs" dxfId="54" priority="4" operator="equal">
      <formula>""</formula>
    </cfRule>
  </conditionalFormatting>
  <conditionalFormatting sqref="I51:I70">
    <cfRule type="cellIs" dxfId="53" priority="2" operator="equal">
      <formula>""</formula>
    </cfRule>
  </conditionalFormatting>
  <conditionalFormatting sqref="J40:K40">
    <cfRule type="cellIs" dxfId="52" priority="5" operator="equal">
      <formula>""</formula>
    </cfRule>
  </conditionalFormatting>
  <conditionalFormatting sqref="M12:M17 M23:M31">
    <cfRule type="containsBlanks" dxfId="51" priority="1">
      <formula>LEN(TRIM(M12))=0</formula>
    </cfRule>
  </conditionalFormatting>
  <conditionalFormatting sqref="M40">
    <cfRule type="cellIs" dxfId="50" priority="3" operator="equal">
      <formula>""</formula>
    </cfRule>
  </conditionalFormatting>
  <printOptions horizontalCentered="1"/>
  <pageMargins left="0.70866141732283472" right="0.70866141732283472" top="0.35433070866141736" bottom="0.35433070866141736" header="0.31496062992125984" footer="0.31496062992125984"/>
  <pageSetup paperSize="9" scale="65" orientation="portrait" r:id="rId1"/>
  <rowBreaks count="1" manualBreakCount="1">
    <brk id="48" max="6" man="1"/>
  </rowBreaks>
  <colBreaks count="1" manualBreakCount="1">
    <brk id="7" max="70" man="1"/>
  </col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xdr:col>
                    <xdr:colOff>160020</xdr:colOff>
                    <xdr:row>5</xdr:row>
                    <xdr:rowOff>30480</xdr:rowOff>
                  </from>
                  <to>
                    <xdr:col>2</xdr:col>
                    <xdr:colOff>403860</xdr:colOff>
                    <xdr:row>5</xdr:row>
                    <xdr:rowOff>327660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175260</xdr:colOff>
                    <xdr:row>5</xdr:row>
                    <xdr:rowOff>22860</xdr:rowOff>
                  </from>
                  <to>
                    <xdr:col>4</xdr:col>
                    <xdr:colOff>403860</xdr:colOff>
                    <xdr:row>5</xdr:row>
                    <xdr:rowOff>312420</xdr:rowOff>
                  </to>
                </anchor>
              </controlPr>
            </control>
          </mc:Choice>
        </mc:AlternateContent>
        <mc:AlternateContent xmlns:mc="http://schemas.openxmlformats.org/markup-compatibility/2006">
          <mc:Choice Requires="x14">
            <control shapeId="19461" r:id="rId6" name="Check Box 5">
              <controlPr defaultSize="0" autoFill="0" autoLine="0" autoPict="0">
                <anchor moveWithCells="1">
                  <from>
                    <xdr:col>2</xdr:col>
                    <xdr:colOff>160020</xdr:colOff>
                    <xdr:row>20</xdr:row>
                    <xdr:rowOff>30480</xdr:rowOff>
                  </from>
                  <to>
                    <xdr:col>2</xdr:col>
                    <xdr:colOff>403860</xdr:colOff>
                    <xdr:row>20</xdr:row>
                    <xdr:rowOff>327660</xdr:rowOff>
                  </to>
                </anchor>
              </controlPr>
            </control>
          </mc:Choice>
        </mc:AlternateContent>
        <mc:AlternateContent xmlns:mc="http://schemas.openxmlformats.org/markup-compatibility/2006">
          <mc:Choice Requires="x14">
            <control shapeId="19462" r:id="rId7" name="Check Box 6">
              <controlPr defaultSize="0" autoFill="0" autoLine="0" autoPict="0">
                <anchor moveWithCells="1">
                  <from>
                    <xdr:col>4</xdr:col>
                    <xdr:colOff>175260</xdr:colOff>
                    <xdr:row>20</xdr:row>
                    <xdr:rowOff>22860</xdr:rowOff>
                  </from>
                  <to>
                    <xdr:col>4</xdr:col>
                    <xdr:colOff>411480</xdr:colOff>
                    <xdr:row>20</xdr:row>
                    <xdr:rowOff>312420</xdr:rowOff>
                  </to>
                </anchor>
              </controlPr>
            </control>
          </mc:Choice>
        </mc:AlternateContent>
        <mc:AlternateContent xmlns:mc="http://schemas.openxmlformats.org/markup-compatibility/2006">
          <mc:Choice Requires="x14">
            <control shapeId="19459" r:id="rId8" name="Check Box 3">
              <controlPr defaultSize="0" autoFill="0" autoLine="0" autoPict="0">
                <anchor moveWithCells="1">
                  <from>
                    <xdr:col>2</xdr:col>
                    <xdr:colOff>160020</xdr:colOff>
                    <xdr:row>9</xdr:row>
                    <xdr:rowOff>30480</xdr:rowOff>
                  </from>
                  <to>
                    <xdr:col>2</xdr:col>
                    <xdr:colOff>403860</xdr:colOff>
                    <xdr:row>9</xdr:row>
                    <xdr:rowOff>327660</xdr:rowOff>
                  </to>
                </anchor>
              </controlPr>
            </control>
          </mc:Choice>
        </mc:AlternateContent>
        <mc:AlternateContent xmlns:mc="http://schemas.openxmlformats.org/markup-compatibility/2006">
          <mc:Choice Requires="x14">
            <control shapeId="19460" r:id="rId9" name="Check Box 4">
              <controlPr defaultSize="0" autoFill="0" autoLine="0" autoPict="0">
                <anchor moveWithCells="1">
                  <from>
                    <xdr:col>4</xdr:col>
                    <xdr:colOff>175260</xdr:colOff>
                    <xdr:row>9</xdr:row>
                    <xdr:rowOff>22860</xdr:rowOff>
                  </from>
                  <to>
                    <xdr:col>4</xdr:col>
                    <xdr:colOff>411480</xdr:colOff>
                    <xdr:row>9</xdr:row>
                    <xdr:rowOff>312420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xdr:col>
                    <xdr:colOff>160020</xdr:colOff>
                    <xdr:row>34</xdr:row>
                    <xdr:rowOff>30480</xdr:rowOff>
                  </from>
                  <to>
                    <xdr:col>2</xdr:col>
                    <xdr:colOff>403860</xdr:colOff>
                    <xdr:row>34</xdr:row>
                    <xdr:rowOff>327660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4</xdr:col>
                    <xdr:colOff>175260</xdr:colOff>
                    <xdr:row>34</xdr:row>
                    <xdr:rowOff>22860</xdr:rowOff>
                  </from>
                  <to>
                    <xdr:col>4</xdr:col>
                    <xdr:colOff>411480</xdr:colOff>
                    <xdr:row>34</xdr:row>
                    <xdr:rowOff>312420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2</xdr:col>
                    <xdr:colOff>160020</xdr:colOff>
                    <xdr:row>35</xdr:row>
                    <xdr:rowOff>30480</xdr:rowOff>
                  </from>
                  <to>
                    <xdr:col>2</xdr:col>
                    <xdr:colOff>403860</xdr:colOff>
                    <xdr:row>35</xdr:row>
                    <xdr:rowOff>327660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xdr:col>
                    <xdr:colOff>175260</xdr:colOff>
                    <xdr:row>35</xdr:row>
                    <xdr:rowOff>22860</xdr:rowOff>
                  </from>
                  <to>
                    <xdr:col>4</xdr:col>
                    <xdr:colOff>411480</xdr:colOff>
                    <xdr:row>35</xdr:row>
                    <xdr:rowOff>312420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160020</xdr:colOff>
                    <xdr:row>5</xdr:row>
                    <xdr:rowOff>30480</xdr:rowOff>
                  </from>
                  <to>
                    <xdr:col>10</xdr:col>
                    <xdr:colOff>388620</xdr:colOff>
                    <xdr:row>5</xdr:row>
                    <xdr:rowOff>327660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12</xdr:col>
                    <xdr:colOff>175260</xdr:colOff>
                    <xdr:row>5</xdr:row>
                    <xdr:rowOff>22860</xdr:rowOff>
                  </from>
                  <to>
                    <xdr:col>12</xdr:col>
                    <xdr:colOff>396240</xdr:colOff>
                    <xdr:row>5</xdr:row>
                    <xdr:rowOff>327660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10</xdr:col>
                    <xdr:colOff>160020</xdr:colOff>
                    <xdr:row>9</xdr:row>
                    <xdr:rowOff>30480</xdr:rowOff>
                  </from>
                  <to>
                    <xdr:col>10</xdr:col>
                    <xdr:colOff>388620</xdr:colOff>
                    <xdr:row>9</xdr:row>
                    <xdr:rowOff>327660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12</xdr:col>
                    <xdr:colOff>175260</xdr:colOff>
                    <xdr:row>9</xdr:row>
                    <xdr:rowOff>22860</xdr:rowOff>
                  </from>
                  <to>
                    <xdr:col>12</xdr:col>
                    <xdr:colOff>403860</xdr:colOff>
                    <xdr:row>9</xdr:row>
                    <xdr:rowOff>327660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10</xdr:col>
                    <xdr:colOff>160020</xdr:colOff>
                    <xdr:row>20</xdr:row>
                    <xdr:rowOff>30480</xdr:rowOff>
                  </from>
                  <to>
                    <xdr:col>10</xdr:col>
                    <xdr:colOff>388620</xdr:colOff>
                    <xdr:row>20</xdr:row>
                    <xdr:rowOff>327660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12</xdr:col>
                    <xdr:colOff>175260</xdr:colOff>
                    <xdr:row>20</xdr:row>
                    <xdr:rowOff>22860</xdr:rowOff>
                  </from>
                  <to>
                    <xdr:col>12</xdr:col>
                    <xdr:colOff>403860</xdr:colOff>
                    <xdr:row>20</xdr:row>
                    <xdr:rowOff>327660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10</xdr:col>
                    <xdr:colOff>160020</xdr:colOff>
                    <xdr:row>34</xdr:row>
                    <xdr:rowOff>30480</xdr:rowOff>
                  </from>
                  <to>
                    <xdr:col>10</xdr:col>
                    <xdr:colOff>388620</xdr:colOff>
                    <xdr:row>34</xdr:row>
                    <xdr:rowOff>327660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12</xdr:col>
                    <xdr:colOff>175260</xdr:colOff>
                    <xdr:row>34</xdr:row>
                    <xdr:rowOff>22860</xdr:rowOff>
                  </from>
                  <to>
                    <xdr:col>12</xdr:col>
                    <xdr:colOff>403860</xdr:colOff>
                    <xdr:row>34</xdr:row>
                    <xdr:rowOff>327660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10</xdr:col>
                    <xdr:colOff>160020</xdr:colOff>
                    <xdr:row>35</xdr:row>
                    <xdr:rowOff>30480</xdr:rowOff>
                  </from>
                  <to>
                    <xdr:col>10</xdr:col>
                    <xdr:colOff>388620</xdr:colOff>
                    <xdr:row>35</xdr:row>
                    <xdr:rowOff>327660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12</xdr:col>
                    <xdr:colOff>175260</xdr:colOff>
                    <xdr:row>35</xdr:row>
                    <xdr:rowOff>22860</xdr:rowOff>
                  </from>
                  <to>
                    <xdr:col>12</xdr:col>
                    <xdr:colOff>403860</xdr:colOff>
                    <xdr:row>35</xdr:row>
                    <xdr:rowOff>327660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D51"/>
  <sheetViews>
    <sheetView showGridLines="0" zoomScaleNormal="100" zoomScaleSheetLayoutView="85" workbookViewId="0"/>
  </sheetViews>
  <sheetFormatPr defaultColWidth="3.3984375" defaultRowHeight="18" x14ac:dyDescent="0.45"/>
  <cols>
    <col min="1" max="16384" width="3.3984375" style="2"/>
  </cols>
  <sheetData>
    <row r="1" spans="2:56" x14ac:dyDescent="0.45">
      <c r="B1" s="1" t="s">
        <v>436</v>
      </c>
      <c r="C1" s="1"/>
      <c r="D1" s="1"/>
      <c r="E1" s="1"/>
      <c r="F1" s="1"/>
      <c r="G1" s="1"/>
      <c r="H1" s="1"/>
      <c r="I1" s="1"/>
      <c r="J1" s="1"/>
      <c r="AD1" s="1" t="s">
        <v>436</v>
      </c>
      <c r="AE1" s="1"/>
      <c r="AF1" s="1"/>
      <c r="AG1" s="1"/>
      <c r="AH1" s="1"/>
      <c r="AI1" s="1"/>
      <c r="AJ1" s="1"/>
      <c r="AK1" s="1"/>
      <c r="AL1" s="1"/>
    </row>
    <row r="2" spans="2:56" ht="9" customHeight="1" x14ac:dyDescent="0.45"/>
    <row r="3" spans="2:56" x14ac:dyDescent="0.45">
      <c r="B3" s="921" t="s">
        <v>228</v>
      </c>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13"/>
      <c r="AD3" s="921" t="s">
        <v>228</v>
      </c>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13"/>
    </row>
    <row r="4" spans="2:56" ht="19.2" x14ac:dyDescent="0.45">
      <c r="B4" s="922" t="s">
        <v>438</v>
      </c>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B4" s="3"/>
      <c r="AD4" s="922" t="s">
        <v>438</v>
      </c>
      <c r="AE4" s="922"/>
      <c r="AF4" s="922"/>
      <c r="AG4" s="922"/>
      <c r="AH4" s="922"/>
      <c r="AI4" s="922"/>
      <c r="AJ4" s="922"/>
      <c r="AK4" s="922"/>
      <c r="AL4" s="922"/>
      <c r="AM4" s="922"/>
      <c r="AN4" s="922"/>
      <c r="AO4" s="922"/>
      <c r="AP4" s="922"/>
      <c r="AQ4" s="922"/>
      <c r="AR4" s="922"/>
      <c r="AS4" s="922"/>
      <c r="AT4" s="922"/>
      <c r="AU4" s="922"/>
      <c r="AV4" s="922"/>
      <c r="AW4" s="922"/>
      <c r="AX4" s="922"/>
      <c r="AY4" s="922"/>
      <c r="AZ4" s="922"/>
      <c r="BA4" s="922"/>
      <c r="BB4" s="922"/>
      <c r="BC4" s="922"/>
      <c r="BD4" s="3"/>
    </row>
    <row r="6" spans="2:56" s="1" customFormat="1" ht="13.95" customHeight="1" thickBot="1" x14ac:dyDescent="0.5"/>
    <row r="7" spans="2:56" s="1" customFormat="1" ht="13.95" customHeight="1" x14ac:dyDescent="0.45">
      <c r="B7" s="4"/>
      <c r="C7" s="5"/>
      <c r="D7" s="5"/>
      <c r="E7" s="5"/>
      <c r="F7" s="5"/>
      <c r="G7" s="5"/>
      <c r="H7" s="5"/>
      <c r="I7" s="5"/>
      <c r="J7" s="5"/>
      <c r="K7" s="5"/>
      <c r="L7" s="5"/>
      <c r="M7" s="5"/>
      <c r="N7" s="5"/>
      <c r="O7" s="5"/>
      <c r="P7" s="5"/>
      <c r="Q7" s="5"/>
      <c r="R7" s="5"/>
      <c r="S7" s="5"/>
      <c r="T7" s="5"/>
      <c r="U7" s="5"/>
      <c r="V7" s="5"/>
      <c r="W7" s="5"/>
      <c r="X7" s="5"/>
      <c r="Y7" s="5"/>
      <c r="Z7" s="5"/>
      <c r="AA7" s="6"/>
      <c r="AD7" s="4"/>
      <c r="AE7" s="5"/>
      <c r="AF7" s="5"/>
      <c r="AG7" s="5"/>
      <c r="AH7" s="5"/>
      <c r="AI7" s="5"/>
      <c r="AJ7" s="5"/>
      <c r="AK7" s="5"/>
      <c r="AL7" s="5"/>
      <c r="AM7" s="5"/>
      <c r="AN7" s="5"/>
      <c r="AO7" s="5"/>
      <c r="AP7" s="5"/>
      <c r="AQ7" s="5"/>
      <c r="AR7" s="5"/>
      <c r="AS7" s="5"/>
      <c r="AT7" s="5"/>
      <c r="AU7" s="5"/>
      <c r="AV7" s="5"/>
      <c r="AW7" s="5"/>
      <c r="AX7" s="5"/>
      <c r="AY7" s="5"/>
      <c r="AZ7" s="5"/>
      <c r="BA7" s="5"/>
      <c r="BB7" s="5"/>
      <c r="BC7" s="6"/>
    </row>
    <row r="8" spans="2:56" s="1" customFormat="1" ht="13.95" customHeight="1" x14ac:dyDescent="0.45">
      <c r="B8" s="7"/>
      <c r="AA8" s="8"/>
      <c r="AD8" s="7"/>
      <c r="BC8" s="8"/>
    </row>
    <row r="9" spans="2:56" s="1" customFormat="1" ht="13.95" customHeight="1" x14ac:dyDescent="0.45">
      <c r="B9" s="7"/>
      <c r="AA9" s="8"/>
      <c r="AD9" s="7"/>
      <c r="BC9" s="8"/>
    </row>
    <row r="10" spans="2:56" s="1" customFormat="1" ht="13.95" customHeight="1" x14ac:dyDescent="0.45">
      <c r="B10" s="7"/>
      <c r="AA10" s="8"/>
      <c r="AD10" s="7"/>
      <c r="BC10" s="8"/>
    </row>
    <row r="11" spans="2:56" s="1" customFormat="1" ht="13.95" customHeight="1" x14ac:dyDescent="0.45">
      <c r="B11" s="7"/>
      <c r="AA11" s="8"/>
      <c r="AD11" s="7"/>
      <c r="BC11" s="8"/>
    </row>
    <row r="12" spans="2:56" s="1" customFormat="1" ht="13.95" customHeight="1" x14ac:dyDescent="0.45">
      <c r="B12" s="7"/>
      <c r="AA12" s="8"/>
      <c r="AD12" s="7"/>
      <c r="BC12" s="8"/>
    </row>
    <row r="13" spans="2:56" s="1" customFormat="1" ht="13.95" customHeight="1" x14ac:dyDescent="0.45">
      <c r="B13" s="7"/>
      <c r="AA13" s="8"/>
      <c r="AD13" s="7"/>
      <c r="BC13" s="8"/>
    </row>
    <row r="14" spans="2:56" s="1" customFormat="1" ht="13.95" customHeight="1" x14ac:dyDescent="0.45">
      <c r="B14" s="7"/>
      <c r="AA14" s="8"/>
      <c r="AD14" s="7"/>
      <c r="BC14" s="8"/>
    </row>
    <row r="15" spans="2:56" s="1" customFormat="1" ht="13.95" customHeight="1" x14ac:dyDescent="0.45">
      <c r="B15" s="7"/>
      <c r="AA15" s="8"/>
      <c r="AD15" s="7"/>
      <c r="BC15" s="8"/>
    </row>
    <row r="16" spans="2:56" s="1" customFormat="1" ht="13.95" customHeight="1" x14ac:dyDescent="0.45">
      <c r="B16" s="7"/>
      <c r="AA16" s="8"/>
      <c r="AD16" s="7"/>
      <c r="BC16" s="8"/>
    </row>
    <row r="17" spans="2:55" s="1" customFormat="1" ht="13.95" customHeight="1" x14ac:dyDescent="0.45">
      <c r="B17" s="7"/>
      <c r="AA17" s="8"/>
      <c r="AD17" s="7"/>
      <c r="BC17" s="8"/>
    </row>
    <row r="18" spans="2:55" s="1" customFormat="1" ht="13.95" customHeight="1" x14ac:dyDescent="0.45">
      <c r="B18" s="7"/>
      <c r="AA18" s="8"/>
      <c r="AD18" s="7"/>
      <c r="BC18" s="8"/>
    </row>
    <row r="19" spans="2:55" s="1" customFormat="1" ht="13.95" customHeight="1" x14ac:dyDescent="0.45">
      <c r="B19" s="7"/>
      <c r="AA19" s="8"/>
      <c r="AD19" s="7"/>
      <c r="BC19" s="8"/>
    </row>
    <row r="20" spans="2:55" s="1" customFormat="1" ht="13.95" customHeight="1" x14ac:dyDescent="0.45">
      <c r="B20" s="7"/>
      <c r="AA20" s="8"/>
      <c r="AD20" s="7"/>
      <c r="BC20" s="8"/>
    </row>
    <row r="21" spans="2:55" s="1" customFormat="1" ht="13.95" customHeight="1" x14ac:dyDescent="0.45">
      <c r="B21" s="7"/>
      <c r="AA21" s="8"/>
      <c r="AD21" s="7"/>
      <c r="BC21" s="8"/>
    </row>
    <row r="22" spans="2:55" s="1" customFormat="1" ht="13.95" customHeight="1" x14ac:dyDescent="0.45">
      <c r="B22" s="7"/>
      <c r="AA22" s="8"/>
      <c r="AD22" s="7"/>
      <c r="BC22" s="8"/>
    </row>
    <row r="23" spans="2:55" s="1" customFormat="1" ht="13.95" customHeight="1" x14ac:dyDescent="0.45">
      <c r="B23" s="7"/>
      <c r="AA23" s="8"/>
      <c r="AD23" s="7"/>
      <c r="BC23" s="8"/>
    </row>
    <row r="24" spans="2:55" s="1" customFormat="1" ht="13.95" customHeight="1" x14ac:dyDescent="0.45">
      <c r="B24" s="7"/>
      <c r="J24" s="923" t="s">
        <v>437</v>
      </c>
      <c r="K24" s="924"/>
      <c r="L24" s="924"/>
      <c r="M24" s="924"/>
      <c r="N24" s="924"/>
      <c r="O24" s="924"/>
      <c r="P24" s="924"/>
      <c r="Q24" s="924"/>
      <c r="R24" s="924"/>
      <c r="S24" s="925"/>
      <c r="AA24" s="8"/>
      <c r="AD24" s="7"/>
      <c r="AL24" s="923" t="s">
        <v>437</v>
      </c>
      <c r="AM24" s="924"/>
      <c r="AN24" s="924"/>
      <c r="AO24" s="924"/>
      <c r="AP24" s="924"/>
      <c r="AQ24" s="924"/>
      <c r="AR24" s="924"/>
      <c r="AS24" s="924"/>
      <c r="AT24" s="924"/>
      <c r="AU24" s="925"/>
      <c r="BC24" s="8"/>
    </row>
    <row r="25" spans="2:55" s="1" customFormat="1" ht="13.95" customHeight="1" x14ac:dyDescent="0.45">
      <c r="B25" s="7"/>
      <c r="J25" s="926"/>
      <c r="K25" s="927"/>
      <c r="L25" s="927"/>
      <c r="M25" s="927"/>
      <c r="N25" s="927"/>
      <c r="O25" s="927"/>
      <c r="P25" s="927"/>
      <c r="Q25" s="927"/>
      <c r="R25" s="927"/>
      <c r="S25" s="928"/>
      <c r="AA25" s="8"/>
      <c r="AD25" s="7"/>
      <c r="AL25" s="926"/>
      <c r="AM25" s="927"/>
      <c r="AN25" s="927"/>
      <c r="AO25" s="927"/>
      <c r="AP25" s="927"/>
      <c r="AQ25" s="927"/>
      <c r="AR25" s="927"/>
      <c r="AS25" s="927"/>
      <c r="AT25" s="927"/>
      <c r="AU25" s="928"/>
      <c r="BC25" s="8"/>
    </row>
    <row r="26" spans="2:55" s="1" customFormat="1" ht="13.95" customHeight="1" x14ac:dyDescent="0.45">
      <c r="B26" s="7"/>
      <c r="J26" s="926"/>
      <c r="K26" s="927"/>
      <c r="L26" s="927"/>
      <c r="M26" s="927"/>
      <c r="N26" s="927"/>
      <c r="O26" s="927"/>
      <c r="P26" s="927"/>
      <c r="Q26" s="927"/>
      <c r="R26" s="927"/>
      <c r="S26" s="928"/>
      <c r="AA26" s="8"/>
      <c r="AD26" s="7"/>
      <c r="AL26" s="926"/>
      <c r="AM26" s="927"/>
      <c r="AN26" s="927"/>
      <c r="AO26" s="927"/>
      <c r="AP26" s="927"/>
      <c r="AQ26" s="927"/>
      <c r="AR26" s="927"/>
      <c r="AS26" s="927"/>
      <c r="AT26" s="927"/>
      <c r="AU26" s="928"/>
      <c r="BC26" s="8"/>
    </row>
    <row r="27" spans="2:55" s="1" customFormat="1" ht="13.95" customHeight="1" x14ac:dyDescent="0.45">
      <c r="B27" s="7"/>
      <c r="J27" s="926"/>
      <c r="K27" s="927"/>
      <c r="L27" s="927"/>
      <c r="M27" s="927"/>
      <c r="N27" s="927"/>
      <c r="O27" s="927"/>
      <c r="P27" s="927"/>
      <c r="Q27" s="927"/>
      <c r="R27" s="927"/>
      <c r="S27" s="928"/>
      <c r="AA27" s="8"/>
      <c r="AD27" s="7"/>
      <c r="AL27" s="926"/>
      <c r="AM27" s="927"/>
      <c r="AN27" s="927"/>
      <c r="AO27" s="927"/>
      <c r="AP27" s="927"/>
      <c r="AQ27" s="927"/>
      <c r="AR27" s="927"/>
      <c r="AS27" s="927"/>
      <c r="AT27" s="927"/>
      <c r="AU27" s="928"/>
      <c r="BC27" s="8"/>
    </row>
    <row r="28" spans="2:55" s="1" customFormat="1" ht="13.95" customHeight="1" x14ac:dyDescent="0.45">
      <c r="B28" s="7"/>
      <c r="J28" s="926"/>
      <c r="K28" s="927"/>
      <c r="L28" s="927"/>
      <c r="M28" s="927"/>
      <c r="N28" s="927"/>
      <c r="O28" s="927"/>
      <c r="P28" s="927"/>
      <c r="Q28" s="927"/>
      <c r="R28" s="927"/>
      <c r="S28" s="928"/>
      <c r="AA28" s="8"/>
      <c r="AD28" s="7"/>
      <c r="AL28" s="926"/>
      <c r="AM28" s="927"/>
      <c r="AN28" s="927"/>
      <c r="AO28" s="927"/>
      <c r="AP28" s="927"/>
      <c r="AQ28" s="927"/>
      <c r="AR28" s="927"/>
      <c r="AS28" s="927"/>
      <c r="AT28" s="927"/>
      <c r="AU28" s="928"/>
      <c r="BC28" s="8"/>
    </row>
    <row r="29" spans="2:55" s="1" customFormat="1" ht="13.95" customHeight="1" x14ac:dyDescent="0.45">
      <c r="B29" s="7"/>
      <c r="J29" s="926"/>
      <c r="K29" s="927"/>
      <c r="L29" s="927"/>
      <c r="M29" s="927"/>
      <c r="N29" s="927"/>
      <c r="O29" s="927"/>
      <c r="P29" s="927"/>
      <c r="Q29" s="927"/>
      <c r="R29" s="927"/>
      <c r="S29" s="928"/>
      <c r="AA29" s="8"/>
      <c r="AD29" s="7"/>
      <c r="AL29" s="926"/>
      <c r="AM29" s="927"/>
      <c r="AN29" s="927"/>
      <c r="AO29" s="927"/>
      <c r="AP29" s="927"/>
      <c r="AQ29" s="927"/>
      <c r="AR29" s="927"/>
      <c r="AS29" s="927"/>
      <c r="AT29" s="927"/>
      <c r="AU29" s="928"/>
      <c r="BC29" s="8"/>
    </row>
    <row r="30" spans="2:55" s="1" customFormat="1" ht="13.95" customHeight="1" x14ac:dyDescent="0.45">
      <c r="B30" s="7"/>
      <c r="J30" s="929"/>
      <c r="K30" s="930"/>
      <c r="L30" s="930"/>
      <c r="M30" s="930"/>
      <c r="N30" s="930"/>
      <c r="O30" s="930"/>
      <c r="P30" s="930"/>
      <c r="Q30" s="930"/>
      <c r="R30" s="930"/>
      <c r="S30" s="931"/>
      <c r="AA30" s="8"/>
      <c r="AD30" s="7"/>
      <c r="AL30" s="929"/>
      <c r="AM30" s="930"/>
      <c r="AN30" s="930"/>
      <c r="AO30" s="930"/>
      <c r="AP30" s="930"/>
      <c r="AQ30" s="930"/>
      <c r="AR30" s="930"/>
      <c r="AS30" s="930"/>
      <c r="AT30" s="930"/>
      <c r="AU30" s="931"/>
      <c r="BC30" s="8"/>
    </row>
    <row r="31" spans="2:55" s="1" customFormat="1" ht="13.95" customHeight="1" x14ac:dyDescent="0.45">
      <c r="B31" s="7"/>
      <c r="AA31" s="8"/>
      <c r="AD31" s="7"/>
      <c r="BC31" s="8"/>
    </row>
    <row r="32" spans="2:55" s="1" customFormat="1" ht="13.95" customHeight="1" x14ac:dyDescent="0.45">
      <c r="B32" s="7"/>
      <c r="AA32" s="8"/>
      <c r="AD32" s="7"/>
      <c r="BC32" s="8"/>
    </row>
    <row r="33" spans="2:55" s="1" customFormat="1" ht="13.95" customHeight="1" x14ac:dyDescent="0.45">
      <c r="B33" s="7"/>
      <c r="AA33" s="8"/>
      <c r="AD33" s="7"/>
      <c r="BC33" s="8"/>
    </row>
    <row r="34" spans="2:55" s="1" customFormat="1" ht="13.95" customHeight="1" x14ac:dyDescent="0.45">
      <c r="B34" s="7"/>
      <c r="AA34" s="8"/>
      <c r="AD34" s="7"/>
      <c r="BC34" s="8"/>
    </row>
    <row r="35" spans="2:55" s="1" customFormat="1" ht="13.95" customHeight="1" x14ac:dyDescent="0.45">
      <c r="B35" s="7"/>
      <c r="AA35" s="8"/>
      <c r="AD35" s="7"/>
      <c r="BC35" s="8"/>
    </row>
    <row r="36" spans="2:55" s="1" customFormat="1" ht="13.95" customHeight="1" x14ac:dyDescent="0.45">
      <c r="B36" s="7"/>
      <c r="AA36" s="8"/>
      <c r="AD36" s="7"/>
      <c r="BC36" s="8"/>
    </row>
    <row r="37" spans="2:55" s="1" customFormat="1" ht="13.95" customHeight="1" x14ac:dyDescent="0.45">
      <c r="B37" s="7"/>
      <c r="AA37" s="8"/>
      <c r="AD37" s="7"/>
      <c r="AI37"/>
      <c r="BC37" s="8"/>
    </row>
    <row r="38" spans="2:55" s="1" customFormat="1" ht="13.95" customHeight="1" x14ac:dyDescent="0.45">
      <c r="B38" s="7"/>
      <c r="AA38" s="8"/>
      <c r="AD38" s="7"/>
      <c r="BC38" s="8"/>
    </row>
    <row r="39" spans="2:55" s="1" customFormat="1" ht="13.95" customHeight="1" x14ac:dyDescent="0.45">
      <c r="B39" s="7"/>
      <c r="AA39" s="8"/>
      <c r="AD39" s="7"/>
      <c r="BC39" s="8"/>
    </row>
    <row r="40" spans="2:55" s="1" customFormat="1" ht="13.95" customHeight="1" x14ac:dyDescent="0.45">
      <c r="B40" s="7"/>
      <c r="AA40" s="8"/>
      <c r="AD40" s="7"/>
      <c r="BC40" s="8"/>
    </row>
    <row r="41" spans="2:55" s="1" customFormat="1" ht="13.95" customHeight="1" x14ac:dyDescent="0.45">
      <c r="B41" s="7"/>
      <c r="AA41" s="8"/>
      <c r="AD41" s="7"/>
      <c r="BC41" s="8"/>
    </row>
    <row r="42" spans="2:55" s="1" customFormat="1" ht="13.95" customHeight="1" x14ac:dyDescent="0.45">
      <c r="B42" s="7"/>
      <c r="AA42" s="8"/>
      <c r="AD42" s="7"/>
      <c r="BC42" s="8"/>
    </row>
    <row r="43" spans="2:55" s="1" customFormat="1" ht="13.95" customHeight="1" x14ac:dyDescent="0.45">
      <c r="B43" s="7"/>
      <c r="AA43" s="8"/>
      <c r="AD43" s="7"/>
      <c r="BC43" s="8"/>
    </row>
    <row r="44" spans="2:55" s="1" customFormat="1" ht="13.95" customHeight="1" x14ac:dyDescent="0.45">
      <c r="B44" s="7"/>
      <c r="AA44" s="8"/>
      <c r="AD44" s="7"/>
      <c r="BC44" s="8"/>
    </row>
    <row r="45" spans="2:55" s="1" customFormat="1" ht="13.95" customHeight="1" x14ac:dyDescent="0.45">
      <c r="B45" s="7"/>
      <c r="AA45" s="8"/>
      <c r="AD45" s="7"/>
      <c r="BC45" s="8"/>
    </row>
    <row r="46" spans="2:55" s="1" customFormat="1" ht="13.95" customHeight="1" x14ac:dyDescent="0.45">
      <c r="B46" s="7"/>
      <c r="AA46" s="8"/>
      <c r="AD46" s="7"/>
      <c r="BC46" s="8"/>
    </row>
    <row r="47" spans="2:55" s="1" customFormat="1" ht="13.95" customHeight="1" x14ac:dyDescent="0.45">
      <c r="B47" s="7"/>
      <c r="AA47" s="8"/>
      <c r="AD47" s="7"/>
      <c r="BC47" s="8"/>
    </row>
    <row r="48" spans="2:55" s="1" customFormat="1" ht="13.8" thickBot="1" x14ac:dyDescent="0.5">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2"/>
      <c r="AD48" s="10"/>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2"/>
    </row>
    <row r="49" spans="2:55" s="1" customFormat="1" ht="13.8" thickBot="1" x14ac:dyDescent="0.5"/>
    <row r="50" spans="2:55" s="1" customFormat="1" ht="184.95" customHeight="1" thickBot="1" x14ac:dyDescent="0.5">
      <c r="B50" s="932" t="s">
        <v>439</v>
      </c>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4"/>
      <c r="AD50" s="932" t="s">
        <v>439</v>
      </c>
      <c r="AE50" s="933"/>
      <c r="AF50" s="933"/>
      <c r="AG50" s="933"/>
      <c r="AH50" s="933"/>
      <c r="AI50" s="933"/>
      <c r="AJ50" s="933"/>
      <c r="AK50" s="933"/>
      <c r="AL50" s="933"/>
      <c r="AM50" s="933"/>
      <c r="AN50" s="933"/>
      <c r="AO50" s="933"/>
      <c r="AP50" s="933"/>
      <c r="AQ50" s="933"/>
      <c r="AR50" s="933"/>
      <c r="AS50" s="933"/>
      <c r="AT50" s="933"/>
      <c r="AU50" s="933"/>
      <c r="AV50" s="933"/>
      <c r="AW50" s="933"/>
      <c r="AX50" s="933"/>
      <c r="AY50" s="933"/>
      <c r="AZ50" s="933"/>
      <c r="BA50" s="933"/>
      <c r="BB50" s="933"/>
      <c r="BC50" s="934"/>
    </row>
    <row r="51" spans="2:55" s="1" customFormat="1" ht="13.2" x14ac:dyDescent="0.45">
      <c r="AA51" s="9"/>
      <c r="BC51" s="9"/>
    </row>
  </sheetData>
  <mergeCells count="8">
    <mergeCell ref="AD3:BC3"/>
    <mergeCell ref="AD4:BC4"/>
    <mergeCell ref="AL24:AU30"/>
    <mergeCell ref="AD50:BC50"/>
    <mergeCell ref="B3:AA3"/>
    <mergeCell ref="B4:AA4"/>
    <mergeCell ref="J24:S30"/>
    <mergeCell ref="B50:AA50"/>
  </mergeCells>
  <phoneticPr fontId="4"/>
  <printOptions horizontalCentered="1"/>
  <pageMargins left="0.70866141732283472" right="0.70866141732283472" top="0.74803149606299213" bottom="0.55118110236220474" header="0.31496062992125984" footer="0.31496062992125984"/>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2"/>
  <sheetViews>
    <sheetView showGridLines="0" zoomScale="70" zoomScaleNormal="70" zoomScaleSheetLayoutView="55" workbookViewId="0"/>
  </sheetViews>
  <sheetFormatPr defaultRowHeight="13.2" x14ac:dyDescent="0.45"/>
  <cols>
    <col min="1" max="1" width="2.8984375" style="530" customWidth="1"/>
    <col min="2" max="2" width="4.09765625" style="530" customWidth="1"/>
    <col min="3" max="3" width="9.8984375" style="530" customWidth="1"/>
    <col min="4" max="4" width="18.3984375" style="531" customWidth="1"/>
    <col min="5" max="5" width="9.59765625" style="531" customWidth="1"/>
    <col min="6" max="6" width="9.59765625" style="530" customWidth="1"/>
    <col min="7" max="7" width="16.5" style="531" customWidth="1"/>
    <col min="8" max="8" width="9.59765625" style="530" customWidth="1"/>
    <col min="9" max="9" width="14.3984375" style="530" bestFit="1" customWidth="1"/>
    <col min="10" max="10" width="14.19921875" style="531" customWidth="1"/>
    <col min="11" max="11" width="9.59765625" style="530" customWidth="1"/>
    <col min="12" max="12" width="10.19921875" style="530" customWidth="1"/>
    <col min="13" max="13" width="3" style="103" customWidth="1"/>
    <col min="14" max="14" width="3.19921875" style="530" customWidth="1"/>
    <col min="15" max="15" width="3.8984375" style="530" customWidth="1"/>
    <col min="16" max="16" width="9.59765625" style="530" customWidth="1"/>
    <col min="17" max="17" width="18.19921875" style="530" customWidth="1"/>
    <col min="18" max="19" width="9.296875" style="530" customWidth="1"/>
    <col min="20" max="20" width="16.5" style="530" customWidth="1"/>
    <col min="21" max="21" width="9.296875" style="530" customWidth="1"/>
    <col min="22" max="23" width="14.19921875" style="530" customWidth="1"/>
    <col min="24" max="24" width="9.296875" style="530" customWidth="1"/>
    <col min="25" max="25" width="10.09765625" style="530" customWidth="1"/>
    <col min="26" max="212" width="8.69921875" style="530"/>
    <col min="213" max="250" width="2.59765625" style="530" customWidth="1"/>
    <col min="251" max="468" width="8.69921875" style="530"/>
    <col min="469" max="506" width="2.59765625" style="530" customWidth="1"/>
    <col min="507" max="724" width="8.69921875" style="530"/>
    <col min="725" max="762" width="2.59765625" style="530" customWidth="1"/>
    <col min="763" max="980" width="8.69921875" style="530"/>
    <col min="981" max="1018" width="2.59765625" style="530" customWidth="1"/>
    <col min="1019" max="1236" width="8.69921875" style="530"/>
    <col min="1237" max="1274" width="2.59765625" style="530" customWidth="1"/>
    <col min="1275" max="1492" width="8.69921875" style="530"/>
    <col min="1493" max="1530" width="2.59765625" style="530" customWidth="1"/>
    <col min="1531" max="1748" width="8.69921875" style="530"/>
    <col min="1749" max="1786" width="2.59765625" style="530" customWidth="1"/>
    <col min="1787" max="2004" width="8.69921875" style="530"/>
    <col min="2005" max="2042" width="2.59765625" style="530" customWidth="1"/>
    <col min="2043" max="2260" width="8.69921875" style="530"/>
    <col min="2261" max="2298" width="2.59765625" style="530" customWidth="1"/>
    <col min="2299" max="2516" width="8.69921875" style="530"/>
    <col min="2517" max="2554" width="2.59765625" style="530" customWidth="1"/>
    <col min="2555" max="2772" width="8.69921875" style="530"/>
    <col min="2773" max="2810" width="2.59765625" style="530" customWidth="1"/>
    <col min="2811" max="3028" width="8.69921875" style="530"/>
    <col min="3029" max="3066" width="2.59765625" style="530" customWidth="1"/>
    <col min="3067" max="3284" width="8.69921875" style="530"/>
    <col min="3285" max="3322" width="2.59765625" style="530" customWidth="1"/>
    <col min="3323" max="3540" width="8.69921875" style="530"/>
    <col min="3541" max="3578" width="2.59765625" style="530" customWidth="1"/>
    <col min="3579" max="3796" width="8.69921875" style="530"/>
    <col min="3797" max="3834" width="2.59765625" style="530" customWidth="1"/>
    <col min="3835" max="4052" width="8.69921875" style="530"/>
    <col min="4053" max="4090" width="2.59765625" style="530" customWidth="1"/>
    <col min="4091" max="4308" width="8.69921875" style="530"/>
    <col min="4309" max="4346" width="2.59765625" style="530" customWidth="1"/>
    <col min="4347" max="4564" width="8.69921875" style="530"/>
    <col min="4565" max="4602" width="2.59765625" style="530" customWidth="1"/>
    <col min="4603" max="4820" width="8.69921875" style="530"/>
    <col min="4821" max="4858" width="2.59765625" style="530" customWidth="1"/>
    <col min="4859" max="5076" width="8.69921875" style="530"/>
    <col min="5077" max="5114" width="2.59765625" style="530" customWidth="1"/>
    <col min="5115" max="5332" width="8.69921875" style="530"/>
    <col min="5333" max="5370" width="2.59765625" style="530" customWidth="1"/>
    <col min="5371" max="5588" width="8.69921875" style="530"/>
    <col min="5589" max="5626" width="2.59765625" style="530" customWidth="1"/>
    <col min="5627" max="5844" width="8.69921875" style="530"/>
    <col min="5845" max="5882" width="2.59765625" style="530" customWidth="1"/>
    <col min="5883" max="6100" width="8.69921875" style="530"/>
    <col min="6101" max="6138" width="2.59765625" style="530" customWidth="1"/>
    <col min="6139" max="6356" width="8.69921875" style="530"/>
    <col min="6357" max="6394" width="2.59765625" style="530" customWidth="1"/>
    <col min="6395" max="6612" width="8.69921875" style="530"/>
    <col min="6613" max="6650" width="2.59765625" style="530" customWidth="1"/>
    <col min="6651" max="6868" width="8.69921875" style="530"/>
    <col min="6869" max="6906" width="2.59765625" style="530" customWidth="1"/>
    <col min="6907" max="7124" width="8.69921875" style="530"/>
    <col min="7125" max="7162" width="2.59765625" style="530" customWidth="1"/>
    <col min="7163" max="7380" width="8.69921875" style="530"/>
    <col min="7381" max="7418" width="2.59765625" style="530" customWidth="1"/>
    <col min="7419" max="7636" width="8.69921875" style="530"/>
    <col min="7637" max="7674" width="2.59765625" style="530" customWidth="1"/>
    <col min="7675" max="7892" width="8.69921875" style="530"/>
    <col min="7893" max="7930" width="2.59765625" style="530" customWidth="1"/>
    <col min="7931" max="8148" width="8.69921875" style="530"/>
    <col min="8149" max="8186" width="2.59765625" style="530" customWidth="1"/>
    <col min="8187" max="8404" width="8.69921875" style="530"/>
    <col min="8405" max="8442" width="2.59765625" style="530" customWidth="1"/>
    <col min="8443" max="8660" width="8.69921875" style="530"/>
    <col min="8661" max="8698" width="2.59765625" style="530" customWidth="1"/>
    <col min="8699" max="8916" width="8.69921875" style="530"/>
    <col min="8917" max="8954" width="2.59765625" style="530" customWidth="1"/>
    <col min="8955" max="9172" width="8.69921875" style="530"/>
    <col min="9173" max="9210" width="2.59765625" style="530" customWidth="1"/>
    <col min="9211" max="9428" width="8.69921875" style="530"/>
    <col min="9429" max="9466" width="2.59765625" style="530" customWidth="1"/>
    <col min="9467" max="9684" width="8.69921875" style="530"/>
    <col min="9685" max="9722" width="2.59765625" style="530" customWidth="1"/>
    <col min="9723" max="9940" width="8.69921875" style="530"/>
    <col min="9941" max="9978" width="2.59765625" style="530" customWidth="1"/>
    <col min="9979" max="10196" width="8.69921875" style="530"/>
    <col min="10197" max="10234" width="2.59765625" style="530" customWidth="1"/>
    <col min="10235" max="10452" width="8.69921875" style="530"/>
    <col min="10453" max="10490" width="2.59765625" style="530" customWidth="1"/>
    <col min="10491" max="10708" width="8.69921875" style="530"/>
    <col min="10709" max="10746" width="2.59765625" style="530" customWidth="1"/>
    <col min="10747" max="10964" width="8.69921875" style="530"/>
    <col min="10965" max="11002" width="2.59765625" style="530" customWidth="1"/>
    <col min="11003" max="11220" width="8.69921875" style="530"/>
    <col min="11221" max="11258" width="2.59765625" style="530" customWidth="1"/>
    <col min="11259" max="11476" width="8.69921875" style="530"/>
    <col min="11477" max="11514" width="2.59765625" style="530" customWidth="1"/>
    <col min="11515" max="11732" width="8.69921875" style="530"/>
    <col min="11733" max="11770" width="2.59765625" style="530" customWidth="1"/>
    <col min="11771" max="11988" width="8.69921875" style="530"/>
    <col min="11989" max="12026" width="2.59765625" style="530" customWidth="1"/>
    <col min="12027" max="12244" width="8.69921875" style="530"/>
    <col min="12245" max="12282" width="2.59765625" style="530" customWidth="1"/>
    <col min="12283" max="12500" width="8.69921875" style="530"/>
    <col min="12501" max="12538" width="2.59765625" style="530" customWidth="1"/>
    <col min="12539" max="12756" width="8.69921875" style="530"/>
    <col min="12757" max="12794" width="2.59765625" style="530" customWidth="1"/>
    <col min="12795" max="13012" width="8.69921875" style="530"/>
    <col min="13013" max="13050" width="2.59765625" style="530" customWidth="1"/>
    <col min="13051" max="13268" width="8.69921875" style="530"/>
    <col min="13269" max="13306" width="2.59765625" style="530" customWidth="1"/>
    <col min="13307" max="13524" width="8.69921875" style="530"/>
    <col min="13525" max="13562" width="2.59765625" style="530" customWidth="1"/>
    <col min="13563" max="13780" width="8.69921875" style="530"/>
    <col min="13781" max="13818" width="2.59765625" style="530" customWidth="1"/>
    <col min="13819" max="14036" width="8.69921875" style="530"/>
    <col min="14037" max="14074" width="2.59765625" style="530" customWidth="1"/>
    <col min="14075" max="14292" width="8.69921875" style="530"/>
    <col min="14293" max="14330" width="2.59765625" style="530" customWidth="1"/>
    <col min="14331" max="14548" width="8.69921875" style="530"/>
    <col min="14549" max="14586" width="2.59765625" style="530" customWidth="1"/>
    <col min="14587" max="14804" width="8.69921875" style="530"/>
    <col min="14805" max="14842" width="2.59765625" style="530" customWidth="1"/>
    <col min="14843" max="15060" width="8.69921875" style="530"/>
    <col min="15061" max="15098" width="2.59765625" style="530" customWidth="1"/>
    <col min="15099" max="15316" width="8.69921875" style="530"/>
    <col min="15317" max="15354" width="2.59765625" style="530" customWidth="1"/>
    <col min="15355" max="15572" width="8.69921875" style="530"/>
    <col min="15573" max="15610" width="2.59765625" style="530" customWidth="1"/>
    <col min="15611" max="16384" width="8.69921875" style="530"/>
  </cols>
  <sheetData>
    <row r="1" spans="1:25" s="171" customFormat="1" ht="14.4" x14ac:dyDescent="0.45">
      <c r="A1" s="434" t="s">
        <v>417</v>
      </c>
      <c r="D1" s="514"/>
      <c r="E1" s="514"/>
      <c r="G1" s="514"/>
      <c r="J1" s="514"/>
      <c r="M1" s="102"/>
      <c r="N1" s="434" t="s">
        <v>417</v>
      </c>
      <c r="Q1" s="514"/>
      <c r="R1" s="514"/>
      <c r="T1" s="514"/>
      <c r="W1" s="514"/>
    </row>
    <row r="2" spans="1:25" s="171" customFormat="1" x14ac:dyDescent="0.45">
      <c r="A2" s="312"/>
      <c r="D2" s="514"/>
      <c r="E2" s="514"/>
      <c r="G2" s="514"/>
      <c r="J2" s="514"/>
      <c r="M2" s="104"/>
      <c r="N2" s="312"/>
      <c r="Q2" s="514"/>
      <c r="R2" s="514"/>
      <c r="T2" s="514"/>
      <c r="W2" s="514"/>
    </row>
    <row r="3" spans="1:25" ht="15.9" customHeight="1" x14ac:dyDescent="0.45">
      <c r="A3" s="529"/>
      <c r="M3" s="105"/>
      <c r="N3" s="529"/>
      <c r="Q3" s="531"/>
      <c r="R3" s="531"/>
      <c r="T3" s="531"/>
      <c r="W3" s="531"/>
    </row>
    <row r="4" spans="1:25" ht="15.9" customHeight="1" x14ac:dyDescent="0.45">
      <c r="A4" s="532"/>
      <c r="M4" s="106"/>
      <c r="N4" s="532"/>
      <c r="Q4" s="531"/>
      <c r="R4" s="531"/>
      <c r="T4" s="531"/>
      <c r="W4" s="531"/>
    </row>
    <row r="5" spans="1:25" ht="15.9" customHeight="1" x14ac:dyDescent="0.45">
      <c r="A5" s="532"/>
      <c r="M5" s="109"/>
      <c r="N5" s="532"/>
      <c r="Q5" s="531"/>
      <c r="R5" s="531"/>
      <c r="T5" s="531"/>
      <c r="W5" s="531"/>
    </row>
    <row r="6" spans="1:25" ht="20.25" customHeight="1" x14ac:dyDescent="0.45">
      <c r="A6" s="1079" t="s">
        <v>226</v>
      </c>
      <c r="B6" s="1079"/>
      <c r="C6" s="1079"/>
      <c r="D6" s="1079"/>
      <c r="E6" s="1079"/>
      <c r="F6" s="1079"/>
      <c r="G6" s="1079"/>
      <c r="H6" s="1079"/>
      <c r="I6" s="1079"/>
      <c r="J6" s="1079"/>
      <c r="K6" s="1079"/>
      <c r="L6" s="1079"/>
      <c r="M6" s="112"/>
      <c r="N6" s="1079" t="s">
        <v>226</v>
      </c>
      <c r="O6" s="1079"/>
      <c r="P6" s="1079"/>
      <c r="Q6" s="1079"/>
      <c r="R6" s="1079"/>
      <c r="S6" s="1079"/>
      <c r="T6" s="1079"/>
      <c r="U6" s="1079"/>
      <c r="V6" s="1079"/>
      <c r="W6" s="1079"/>
      <c r="X6" s="1079"/>
      <c r="Y6" s="1079"/>
    </row>
    <row r="7" spans="1:25" ht="20.25" customHeight="1" x14ac:dyDescent="0.45">
      <c r="A7" s="1080" t="s">
        <v>388</v>
      </c>
      <c r="B7" s="1080"/>
      <c r="C7" s="1080"/>
      <c r="D7" s="1080"/>
      <c r="E7" s="1080"/>
      <c r="F7" s="1080"/>
      <c r="G7" s="1080"/>
      <c r="H7" s="1080"/>
      <c r="I7" s="1080"/>
      <c r="J7" s="1080"/>
      <c r="K7" s="1080"/>
      <c r="L7" s="1080"/>
      <c r="M7" s="115"/>
      <c r="N7" s="1080" t="s">
        <v>388</v>
      </c>
      <c r="O7" s="1080"/>
      <c r="P7" s="1080"/>
      <c r="Q7" s="1080"/>
      <c r="R7" s="1080"/>
      <c r="S7" s="1080"/>
      <c r="T7" s="1080"/>
      <c r="U7" s="1080"/>
      <c r="V7" s="1080"/>
      <c r="W7" s="1080"/>
      <c r="X7" s="1080"/>
      <c r="Y7" s="1080"/>
    </row>
    <row r="8" spans="1:25" ht="18.600000000000001" customHeight="1" x14ac:dyDescent="0.45">
      <c r="A8" s="532"/>
      <c r="M8" s="115"/>
      <c r="N8" s="532"/>
      <c r="Q8" s="531"/>
      <c r="R8" s="531"/>
      <c r="T8" s="531"/>
      <c r="W8" s="531"/>
    </row>
    <row r="9" spans="1:25" ht="18.600000000000001" customHeight="1" x14ac:dyDescent="0.45">
      <c r="A9" s="532"/>
      <c r="M9" s="115"/>
      <c r="N9" s="532"/>
      <c r="Q9" s="531"/>
      <c r="R9" s="531"/>
      <c r="T9" s="531"/>
      <c r="W9" s="531"/>
    </row>
    <row r="10" spans="1:25" ht="37.950000000000003" customHeight="1" x14ac:dyDescent="0.45">
      <c r="C10" s="1074" t="s">
        <v>433</v>
      </c>
      <c r="D10" s="1075"/>
      <c r="E10" s="1076"/>
      <c r="F10" s="1077"/>
      <c r="G10" s="1077"/>
      <c r="H10" s="547" t="s">
        <v>192</v>
      </c>
      <c r="I10" s="548" t="s">
        <v>414</v>
      </c>
      <c r="J10" s="548" t="s">
        <v>413</v>
      </c>
      <c r="K10" s="549" t="s">
        <v>412</v>
      </c>
      <c r="M10" s="115"/>
      <c r="P10" s="1074" t="s">
        <v>433</v>
      </c>
      <c r="Q10" s="1075"/>
      <c r="R10" s="1083" t="s">
        <v>460</v>
      </c>
      <c r="S10" s="1084"/>
      <c r="T10" s="1084"/>
      <c r="U10" s="547" t="s">
        <v>192</v>
      </c>
      <c r="V10" s="550" t="s">
        <v>481</v>
      </c>
      <c r="W10" s="550" t="s">
        <v>462</v>
      </c>
      <c r="X10" s="551" t="s">
        <v>463</v>
      </c>
    </row>
    <row r="11" spans="1:25" ht="37.950000000000003" customHeight="1" x14ac:dyDescent="0.45">
      <c r="C11" s="1081" t="s">
        <v>415</v>
      </c>
      <c r="D11" s="1081"/>
      <c r="E11" s="1082"/>
      <c r="F11" s="1082"/>
      <c r="G11" s="1082"/>
      <c r="H11" s="1082"/>
      <c r="I11" s="1082"/>
      <c r="J11" s="1082"/>
      <c r="K11" s="1082"/>
      <c r="M11" s="116"/>
      <c r="P11" s="1081" t="s">
        <v>415</v>
      </c>
      <c r="Q11" s="1081"/>
      <c r="R11" s="1086" t="s">
        <v>461</v>
      </c>
      <c r="S11" s="1086"/>
      <c r="T11" s="1086"/>
      <c r="U11" s="1086"/>
      <c r="V11" s="1086"/>
      <c r="W11" s="1086"/>
      <c r="X11" s="1086"/>
    </row>
    <row r="12" spans="1:25" ht="37.950000000000003" customHeight="1" x14ac:dyDescent="0.45">
      <c r="C12" s="1074" t="s">
        <v>416</v>
      </c>
      <c r="D12" s="1075"/>
      <c r="E12" s="1076"/>
      <c r="F12" s="1077"/>
      <c r="G12" s="1077"/>
      <c r="H12" s="1077"/>
      <c r="I12" s="1077"/>
      <c r="J12" s="1077"/>
      <c r="K12" s="1078"/>
      <c r="M12" s="116"/>
      <c r="P12" s="1074" t="s">
        <v>416</v>
      </c>
      <c r="Q12" s="1075"/>
      <c r="R12" s="1083" t="s">
        <v>469</v>
      </c>
      <c r="S12" s="1084"/>
      <c r="T12" s="1084"/>
      <c r="U12" s="1084"/>
      <c r="V12" s="1084"/>
      <c r="W12" s="1084"/>
      <c r="X12" s="1085"/>
    </row>
    <row r="13" spans="1:25" ht="37.950000000000003" customHeight="1" x14ac:dyDescent="0.45">
      <c r="C13" s="1074" t="s">
        <v>426</v>
      </c>
      <c r="D13" s="1075"/>
      <c r="E13" s="1076"/>
      <c r="F13" s="1077"/>
      <c r="G13" s="1077"/>
      <c r="H13" s="1077"/>
      <c r="I13" s="1077"/>
      <c r="J13" s="1077"/>
      <c r="K13" s="1078"/>
      <c r="M13" s="116"/>
      <c r="P13" s="1074" t="s">
        <v>426</v>
      </c>
      <c r="Q13" s="1075"/>
      <c r="R13" s="1083" t="s">
        <v>464</v>
      </c>
      <c r="S13" s="1084"/>
      <c r="T13" s="1084"/>
      <c r="U13" s="1084"/>
      <c r="V13" s="1084"/>
      <c r="W13" s="1084"/>
      <c r="X13" s="1085"/>
    </row>
    <row r="14" spans="1:25" ht="36" customHeight="1" x14ac:dyDescent="0.45">
      <c r="B14" s="533"/>
      <c r="C14" s="533"/>
      <c r="D14" s="533"/>
      <c r="E14" s="533"/>
      <c r="F14" s="533"/>
      <c r="G14" s="533"/>
      <c r="H14" s="533"/>
      <c r="I14" s="533"/>
      <c r="J14" s="533"/>
      <c r="K14" s="533"/>
      <c r="M14" s="116"/>
      <c r="O14" s="533"/>
      <c r="P14" s="533"/>
      <c r="Q14" s="533"/>
      <c r="R14" s="533"/>
      <c r="S14" s="533"/>
      <c r="T14" s="533"/>
      <c r="U14" s="533"/>
      <c r="V14" s="533"/>
      <c r="W14" s="533"/>
      <c r="X14" s="533"/>
    </row>
    <row r="15" spans="1:25" ht="17.399999999999999" customHeight="1" x14ac:dyDescent="0.45">
      <c r="B15" s="533"/>
      <c r="C15" s="533"/>
      <c r="D15" s="533"/>
      <c r="E15" s="533"/>
      <c r="F15" s="533"/>
      <c r="G15" s="533"/>
      <c r="H15" s="533"/>
      <c r="I15" s="533"/>
      <c r="J15" s="533"/>
      <c r="K15" s="533"/>
      <c r="M15" s="116"/>
      <c r="O15" s="533"/>
      <c r="P15" s="533"/>
      <c r="Q15" s="533"/>
      <c r="R15" s="533"/>
      <c r="S15" s="533"/>
      <c r="T15" s="533"/>
      <c r="U15" s="533"/>
      <c r="V15" s="533"/>
      <c r="W15" s="533"/>
      <c r="X15" s="533"/>
    </row>
    <row r="16" spans="1:25" ht="17.399999999999999" customHeight="1" x14ac:dyDescent="0.45">
      <c r="B16" s="533"/>
      <c r="C16" s="533"/>
      <c r="D16" s="533"/>
      <c r="E16" s="533"/>
      <c r="F16" s="533"/>
      <c r="G16" s="533"/>
      <c r="H16" s="533"/>
      <c r="I16" s="533"/>
      <c r="J16" s="533"/>
      <c r="K16" s="533"/>
      <c r="M16" s="118"/>
      <c r="O16" s="533"/>
      <c r="P16" s="533"/>
      <c r="Q16" s="533"/>
      <c r="R16" s="533"/>
      <c r="S16" s="533"/>
      <c r="T16" s="533"/>
      <c r="U16" s="533"/>
      <c r="V16" s="533"/>
      <c r="W16" s="533"/>
      <c r="X16" s="533"/>
    </row>
    <row r="17" spans="1:25" ht="39" customHeight="1" x14ac:dyDescent="0.45">
      <c r="A17" s="534"/>
      <c r="B17" s="557" t="s">
        <v>407</v>
      </c>
      <c r="C17" s="552" t="s">
        <v>389</v>
      </c>
      <c r="D17" s="553" t="s">
        <v>390</v>
      </c>
      <c r="E17" s="553" t="s">
        <v>408</v>
      </c>
      <c r="F17" s="553" t="s">
        <v>406</v>
      </c>
      <c r="G17" s="553" t="s">
        <v>399</v>
      </c>
      <c r="H17" s="553" t="s">
        <v>419</v>
      </c>
      <c r="I17" s="553" t="s">
        <v>391</v>
      </c>
      <c r="J17" s="554" t="s">
        <v>409</v>
      </c>
      <c r="K17" s="553" t="s">
        <v>410</v>
      </c>
      <c r="L17" s="557" t="s">
        <v>411</v>
      </c>
      <c r="M17" s="118"/>
      <c r="N17" s="534"/>
      <c r="O17" s="557" t="s">
        <v>407</v>
      </c>
      <c r="P17" s="552" t="s">
        <v>389</v>
      </c>
      <c r="Q17" s="553" t="s">
        <v>390</v>
      </c>
      <c r="R17" s="553" t="s">
        <v>408</v>
      </c>
      <c r="S17" s="553" t="s">
        <v>406</v>
      </c>
      <c r="T17" s="553" t="s">
        <v>399</v>
      </c>
      <c r="U17" s="553" t="s">
        <v>419</v>
      </c>
      <c r="V17" s="553" t="s">
        <v>391</v>
      </c>
      <c r="W17" s="554" t="s">
        <v>409</v>
      </c>
      <c r="X17" s="553" t="s">
        <v>410</v>
      </c>
      <c r="Y17" s="557" t="s">
        <v>411</v>
      </c>
    </row>
    <row r="18" spans="1:25" ht="31.95" customHeight="1" x14ac:dyDescent="0.45">
      <c r="A18" s="534"/>
      <c r="B18" s="557" t="s">
        <v>418</v>
      </c>
      <c r="C18" s="555">
        <v>101</v>
      </c>
      <c r="D18" s="556" t="s">
        <v>404</v>
      </c>
      <c r="E18" s="528">
        <v>45461</v>
      </c>
      <c r="F18" s="537"/>
      <c r="G18" s="556" t="s">
        <v>403</v>
      </c>
      <c r="H18" s="537"/>
      <c r="I18" s="556" t="s">
        <v>402</v>
      </c>
      <c r="J18" s="556" t="s">
        <v>401</v>
      </c>
      <c r="K18"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18" s="558" t="s">
        <v>400</v>
      </c>
      <c r="M18" s="102"/>
      <c r="N18" s="534"/>
      <c r="O18" s="557" t="s">
        <v>418</v>
      </c>
      <c r="P18" s="555">
        <v>101</v>
      </c>
      <c r="Q18" s="556" t="s">
        <v>404</v>
      </c>
      <c r="R18" s="528">
        <v>45461</v>
      </c>
      <c r="S18" s="537"/>
      <c r="T18" s="556" t="s">
        <v>403</v>
      </c>
      <c r="U18" s="537"/>
      <c r="V18" s="556" t="s">
        <v>402</v>
      </c>
      <c r="W18" s="556" t="s">
        <v>401</v>
      </c>
      <c r="X18"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18" s="558" t="s">
        <v>400</v>
      </c>
    </row>
    <row r="19" spans="1:25" ht="31.95" customHeight="1" x14ac:dyDescent="0.45">
      <c r="A19" s="534"/>
      <c r="B19" s="557" t="s">
        <v>418</v>
      </c>
      <c r="C19" s="555">
        <v>102</v>
      </c>
      <c r="D19" s="556" t="s">
        <v>398</v>
      </c>
      <c r="E19" s="528">
        <v>45401</v>
      </c>
      <c r="F19" s="528">
        <v>45461</v>
      </c>
      <c r="G19" s="556" t="s">
        <v>405</v>
      </c>
      <c r="H19" s="528">
        <v>45461</v>
      </c>
      <c r="I19" s="556" t="s">
        <v>401</v>
      </c>
      <c r="J19" s="556" t="s">
        <v>401</v>
      </c>
      <c r="K19" s="559">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45826</v>
      </c>
      <c r="L19" s="558" t="s">
        <v>400</v>
      </c>
      <c r="M19" s="115"/>
      <c r="N19" s="534"/>
      <c r="O19" s="557" t="s">
        <v>418</v>
      </c>
      <c r="P19" s="555">
        <v>102</v>
      </c>
      <c r="Q19" s="556" t="s">
        <v>398</v>
      </c>
      <c r="R19" s="528">
        <v>45401</v>
      </c>
      <c r="S19" s="528">
        <v>45461</v>
      </c>
      <c r="T19" s="556" t="s">
        <v>405</v>
      </c>
      <c r="U19" s="528">
        <v>45461</v>
      </c>
      <c r="V19" s="556" t="s">
        <v>401</v>
      </c>
      <c r="W19" s="556" t="s">
        <v>401</v>
      </c>
      <c r="X19" s="559">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45826</v>
      </c>
      <c r="Y19" s="558" t="s">
        <v>400</v>
      </c>
    </row>
    <row r="20" spans="1:25" ht="31.95" customHeight="1" x14ac:dyDescent="0.45">
      <c r="A20" s="534"/>
      <c r="B20" s="557">
        <v>1</v>
      </c>
      <c r="C20" s="535"/>
      <c r="D20" s="536"/>
      <c r="E20" s="537"/>
      <c r="F20" s="537"/>
      <c r="G20" s="536"/>
      <c r="H20" s="537"/>
      <c r="I20" s="536"/>
      <c r="J20" s="536"/>
      <c r="K20"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0" s="536"/>
      <c r="M20" s="119"/>
      <c r="N20" s="534"/>
      <c r="O20" s="557">
        <v>1</v>
      </c>
      <c r="P20" s="535"/>
      <c r="Q20" s="536"/>
      <c r="R20" s="537"/>
      <c r="S20" s="537"/>
      <c r="T20" s="536"/>
      <c r="U20" s="537"/>
      <c r="V20" s="536"/>
      <c r="W20" s="536"/>
      <c r="X20"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0" s="536"/>
    </row>
    <row r="21" spans="1:25" s="539" customFormat="1" ht="31.95" customHeight="1" x14ac:dyDescent="0.45">
      <c r="A21" s="538"/>
      <c r="B21" s="557">
        <v>2</v>
      </c>
      <c r="C21" s="535"/>
      <c r="D21" s="536"/>
      <c r="E21" s="537"/>
      <c r="F21" s="537"/>
      <c r="G21" s="536"/>
      <c r="H21" s="537"/>
      <c r="I21" s="536"/>
      <c r="J21" s="536"/>
      <c r="K21"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1" s="536"/>
      <c r="M21" s="115"/>
      <c r="N21" s="538"/>
      <c r="O21" s="557">
        <v>2</v>
      </c>
      <c r="P21" s="535"/>
      <c r="Q21" s="536"/>
      <c r="R21" s="537"/>
      <c r="S21" s="537"/>
      <c r="T21" s="536"/>
      <c r="U21" s="537"/>
      <c r="V21" s="536"/>
      <c r="W21" s="536"/>
      <c r="X21"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1" s="536"/>
    </row>
    <row r="22" spans="1:25" ht="31.95" customHeight="1" x14ac:dyDescent="0.45">
      <c r="B22" s="557">
        <v>3</v>
      </c>
      <c r="C22" s="535"/>
      <c r="D22" s="536"/>
      <c r="E22" s="537"/>
      <c r="F22" s="540"/>
      <c r="G22" s="541"/>
      <c r="H22" s="537"/>
      <c r="I22" s="541"/>
      <c r="J22" s="536"/>
      <c r="K22"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2" s="536"/>
      <c r="M22" s="116"/>
      <c r="O22" s="557">
        <v>3</v>
      </c>
      <c r="P22" s="535"/>
      <c r="Q22" s="536"/>
      <c r="R22" s="537"/>
      <c r="S22" s="540"/>
      <c r="T22" s="541"/>
      <c r="U22" s="537"/>
      <c r="V22" s="541"/>
      <c r="W22" s="536"/>
      <c r="X22"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2" s="536"/>
    </row>
    <row r="23" spans="1:25" ht="31.95" customHeight="1" x14ac:dyDescent="0.45">
      <c r="B23" s="557">
        <v>4</v>
      </c>
      <c r="C23" s="535"/>
      <c r="D23" s="536"/>
      <c r="E23" s="537"/>
      <c r="F23" s="540"/>
      <c r="G23" s="541"/>
      <c r="H23" s="537"/>
      <c r="I23" s="541"/>
      <c r="J23" s="536"/>
      <c r="K23"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3" s="536"/>
      <c r="M23" s="116"/>
      <c r="O23" s="557">
        <v>4</v>
      </c>
      <c r="P23" s="535"/>
      <c r="Q23" s="536"/>
      <c r="R23" s="537"/>
      <c r="S23" s="540"/>
      <c r="T23" s="541"/>
      <c r="U23" s="537"/>
      <c r="V23" s="541"/>
      <c r="W23" s="536"/>
      <c r="X23"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3" s="536"/>
    </row>
    <row r="24" spans="1:25" ht="31.95" customHeight="1" x14ac:dyDescent="0.45">
      <c r="B24" s="557">
        <v>5</v>
      </c>
      <c r="C24" s="535"/>
      <c r="D24" s="536"/>
      <c r="E24" s="537"/>
      <c r="F24" s="537"/>
      <c r="G24" s="536"/>
      <c r="H24" s="537"/>
      <c r="I24" s="541"/>
      <c r="J24" s="536"/>
      <c r="K24"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4" s="536"/>
      <c r="M24" s="121"/>
      <c r="O24" s="557">
        <v>5</v>
      </c>
      <c r="P24" s="535"/>
      <c r="Q24" s="536"/>
      <c r="R24" s="537"/>
      <c r="S24" s="537"/>
      <c r="T24" s="536"/>
      <c r="U24" s="537"/>
      <c r="V24" s="541"/>
      <c r="W24" s="536"/>
      <c r="X24"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4" s="536"/>
    </row>
    <row r="25" spans="1:25" ht="31.95" customHeight="1" x14ac:dyDescent="0.45">
      <c r="B25" s="557">
        <v>6</v>
      </c>
      <c r="C25" s="542"/>
      <c r="D25" s="536"/>
      <c r="E25" s="540"/>
      <c r="F25" s="540"/>
      <c r="G25" s="541"/>
      <c r="H25" s="537"/>
      <c r="I25" s="541"/>
      <c r="J25" s="536"/>
      <c r="K25"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5" s="536"/>
      <c r="M25" s="115"/>
      <c r="O25" s="557">
        <v>6</v>
      </c>
      <c r="P25" s="542"/>
      <c r="Q25" s="536"/>
      <c r="R25" s="540"/>
      <c r="S25" s="540"/>
      <c r="T25" s="541"/>
      <c r="U25" s="537"/>
      <c r="V25" s="541"/>
      <c r="W25" s="536"/>
      <c r="X25"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5" s="536"/>
    </row>
    <row r="26" spans="1:25" ht="31.95" customHeight="1" x14ac:dyDescent="0.45">
      <c r="B26" s="557">
        <v>7</v>
      </c>
      <c r="C26" s="535"/>
      <c r="D26" s="536"/>
      <c r="E26" s="537"/>
      <c r="F26" s="537"/>
      <c r="G26" s="536"/>
      <c r="H26" s="537"/>
      <c r="I26" s="536"/>
      <c r="J26" s="536"/>
      <c r="K26"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6" s="536"/>
      <c r="M26" s="119"/>
      <c r="O26" s="557">
        <v>7</v>
      </c>
      <c r="P26" s="535"/>
      <c r="Q26" s="536"/>
      <c r="R26" s="537"/>
      <c r="S26" s="537"/>
      <c r="T26" s="536"/>
      <c r="U26" s="537"/>
      <c r="V26" s="536"/>
      <c r="W26" s="536"/>
      <c r="X26"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6" s="536"/>
    </row>
    <row r="27" spans="1:25" ht="31.95" customHeight="1" x14ac:dyDescent="0.45">
      <c r="B27" s="557">
        <v>8</v>
      </c>
      <c r="C27" s="535"/>
      <c r="D27" s="536"/>
      <c r="E27" s="537"/>
      <c r="F27" s="537"/>
      <c r="G27" s="536"/>
      <c r="H27" s="537"/>
      <c r="I27" s="536"/>
      <c r="J27" s="536"/>
      <c r="K27"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7" s="536"/>
      <c r="M27" s="119"/>
      <c r="O27" s="557">
        <v>8</v>
      </c>
      <c r="P27" s="535"/>
      <c r="Q27" s="536"/>
      <c r="R27" s="537"/>
      <c r="S27" s="537"/>
      <c r="T27" s="536"/>
      <c r="U27" s="537"/>
      <c r="V27" s="536"/>
      <c r="W27" s="536"/>
      <c r="X27"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7" s="536"/>
    </row>
    <row r="28" spans="1:25" ht="31.95" customHeight="1" x14ac:dyDescent="0.45">
      <c r="B28" s="557">
        <v>9</v>
      </c>
      <c r="C28" s="535"/>
      <c r="D28" s="536"/>
      <c r="E28" s="537"/>
      <c r="F28" s="537"/>
      <c r="G28" s="536"/>
      <c r="H28" s="537"/>
      <c r="I28" s="536"/>
      <c r="J28" s="536"/>
      <c r="K28"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8" s="536"/>
      <c r="M28" s="128"/>
      <c r="O28" s="557">
        <v>9</v>
      </c>
      <c r="P28" s="535"/>
      <c r="Q28" s="536"/>
      <c r="R28" s="537"/>
      <c r="S28" s="537"/>
      <c r="T28" s="536"/>
      <c r="U28" s="537"/>
      <c r="V28" s="536"/>
      <c r="W28" s="536"/>
      <c r="X28"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8" s="536"/>
    </row>
    <row r="29" spans="1:25" ht="31.95" customHeight="1" x14ac:dyDescent="0.45">
      <c r="B29" s="557">
        <v>10</v>
      </c>
      <c r="C29" s="535"/>
      <c r="D29" s="536"/>
      <c r="E29" s="537"/>
      <c r="F29" s="537"/>
      <c r="G29" s="536"/>
      <c r="H29" s="537"/>
      <c r="I29" s="536"/>
      <c r="J29" s="536"/>
      <c r="K29"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29" s="536"/>
      <c r="M29" s="128"/>
      <c r="O29" s="557">
        <v>10</v>
      </c>
      <c r="P29" s="535"/>
      <c r="Q29" s="536"/>
      <c r="R29" s="537"/>
      <c r="S29" s="537"/>
      <c r="T29" s="536"/>
      <c r="U29" s="537"/>
      <c r="V29" s="536"/>
      <c r="W29" s="536"/>
      <c r="X29"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29" s="536"/>
    </row>
    <row r="30" spans="1:25" ht="31.95" customHeight="1" x14ac:dyDescent="0.45">
      <c r="B30" s="557">
        <v>11</v>
      </c>
      <c r="C30" s="535"/>
      <c r="D30" s="536"/>
      <c r="E30" s="537"/>
      <c r="F30" s="537"/>
      <c r="G30" s="536"/>
      <c r="H30" s="537"/>
      <c r="I30" s="536"/>
      <c r="J30" s="536"/>
      <c r="K30"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0" s="536"/>
      <c r="M30" s="128"/>
      <c r="O30" s="557">
        <v>11</v>
      </c>
      <c r="P30" s="535"/>
      <c r="Q30" s="536"/>
      <c r="R30" s="537"/>
      <c r="S30" s="537"/>
      <c r="T30" s="536"/>
      <c r="U30" s="537"/>
      <c r="V30" s="536"/>
      <c r="W30" s="536"/>
      <c r="X30"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0" s="536"/>
    </row>
    <row r="31" spans="1:25" ht="31.95" customHeight="1" x14ac:dyDescent="0.45">
      <c r="B31" s="557">
        <v>12</v>
      </c>
      <c r="C31" s="535"/>
      <c r="D31" s="536"/>
      <c r="E31" s="537"/>
      <c r="F31" s="537"/>
      <c r="G31" s="536"/>
      <c r="H31" s="537"/>
      <c r="I31" s="536"/>
      <c r="J31" s="536"/>
      <c r="K31"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1" s="536"/>
      <c r="M31" s="128"/>
      <c r="O31" s="557">
        <v>12</v>
      </c>
      <c r="P31" s="535"/>
      <c r="Q31" s="536"/>
      <c r="R31" s="537"/>
      <c r="S31" s="537"/>
      <c r="T31" s="536"/>
      <c r="U31" s="537"/>
      <c r="V31" s="536"/>
      <c r="W31" s="536"/>
      <c r="X31"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1" s="536"/>
    </row>
    <row r="32" spans="1:25" ht="31.95" customHeight="1" x14ac:dyDescent="0.45">
      <c r="B32" s="557">
        <v>13</v>
      </c>
      <c r="C32" s="543"/>
      <c r="D32" s="536"/>
      <c r="E32" s="544"/>
      <c r="F32" s="544"/>
      <c r="G32" s="545"/>
      <c r="H32" s="537"/>
      <c r="I32" s="545"/>
      <c r="J32" s="536"/>
      <c r="K32"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2" s="536"/>
      <c r="M32" s="128"/>
      <c r="O32" s="557">
        <v>13</v>
      </c>
      <c r="P32" s="543"/>
      <c r="Q32" s="536"/>
      <c r="R32" s="544"/>
      <c r="S32" s="544"/>
      <c r="T32" s="545"/>
      <c r="U32" s="537"/>
      <c r="V32" s="545"/>
      <c r="W32" s="536"/>
      <c r="X32"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2" s="536"/>
    </row>
    <row r="33" spans="2:25" ht="31.95" customHeight="1" x14ac:dyDescent="0.45">
      <c r="B33" s="557">
        <v>14</v>
      </c>
      <c r="C33" s="535"/>
      <c r="D33" s="536"/>
      <c r="E33" s="537"/>
      <c r="F33" s="537"/>
      <c r="G33" s="536"/>
      <c r="H33" s="537"/>
      <c r="I33" s="536"/>
      <c r="J33" s="536"/>
      <c r="K33"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3" s="536"/>
      <c r="M33" s="128"/>
      <c r="O33" s="557">
        <v>14</v>
      </c>
      <c r="P33" s="535"/>
      <c r="Q33" s="536"/>
      <c r="R33" s="537"/>
      <c r="S33" s="537"/>
      <c r="T33" s="536"/>
      <c r="U33" s="537"/>
      <c r="V33" s="536"/>
      <c r="W33" s="536"/>
      <c r="X33"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3" s="536"/>
    </row>
    <row r="34" spans="2:25" ht="31.95" customHeight="1" x14ac:dyDescent="0.45">
      <c r="B34" s="557">
        <v>15</v>
      </c>
      <c r="C34" s="546"/>
      <c r="D34" s="536"/>
      <c r="E34" s="537"/>
      <c r="F34" s="537"/>
      <c r="G34" s="536"/>
      <c r="H34" s="537"/>
      <c r="I34" s="536"/>
      <c r="J34" s="536"/>
      <c r="K34"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4" s="536"/>
      <c r="M34" s="128"/>
      <c r="O34" s="557">
        <v>15</v>
      </c>
      <c r="P34" s="546"/>
      <c r="Q34" s="536"/>
      <c r="R34" s="537"/>
      <c r="S34" s="537"/>
      <c r="T34" s="536"/>
      <c r="U34" s="537"/>
      <c r="V34" s="536"/>
      <c r="W34" s="536"/>
      <c r="X34"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4" s="536"/>
    </row>
    <row r="35" spans="2:25" ht="31.95" customHeight="1" x14ac:dyDescent="0.45">
      <c r="B35" s="557">
        <v>16</v>
      </c>
      <c r="C35" s="546"/>
      <c r="D35" s="536"/>
      <c r="E35" s="537"/>
      <c r="F35" s="537"/>
      <c r="G35" s="536"/>
      <c r="H35" s="537"/>
      <c r="I35" s="536"/>
      <c r="J35" s="536"/>
      <c r="K35"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5" s="536"/>
      <c r="M35" s="128"/>
      <c r="O35" s="557">
        <v>16</v>
      </c>
      <c r="P35" s="546"/>
      <c r="Q35" s="536"/>
      <c r="R35" s="537"/>
      <c r="S35" s="537"/>
      <c r="T35" s="536"/>
      <c r="U35" s="537"/>
      <c r="V35" s="536"/>
      <c r="W35" s="536"/>
      <c r="X35"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5" s="536"/>
    </row>
    <row r="36" spans="2:25" ht="31.95" customHeight="1" x14ac:dyDescent="0.45">
      <c r="B36" s="557">
        <v>17</v>
      </c>
      <c r="C36" s="546"/>
      <c r="D36" s="536"/>
      <c r="E36" s="537"/>
      <c r="F36" s="537"/>
      <c r="G36" s="536"/>
      <c r="H36" s="537"/>
      <c r="I36" s="536"/>
      <c r="J36" s="536"/>
      <c r="K36"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6" s="536"/>
      <c r="M36" s="128"/>
      <c r="O36" s="557">
        <v>17</v>
      </c>
      <c r="P36" s="546"/>
      <c r="Q36" s="536"/>
      <c r="R36" s="537"/>
      <c r="S36" s="537"/>
      <c r="T36" s="536"/>
      <c r="U36" s="537"/>
      <c r="V36" s="536"/>
      <c r="W36" s="536"/>
      <c r="X36"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6" s="536"/>
    </row>
    <row r="37" spans="2:25" ht="31.95" customHeight="1" x14ac:dyDescent="0.45">
      <c r="B37" s="557">
        <v>18</v>
      </c>
      <c r="C37" s="546"/>
      <c r="D37" s="536"/>
      <c r="E37" s="537"/>
      <c r="F37" s="537"/>
      <c r="G37" s="536"/>
      <c r="H37" s="537"/>
      <c r="I37" s="536"/>
      <c r="J37" s="536"/>
      <c r="K37"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7" s="536"/>
      <c r="M37" s="128"/>
      <c r="O37" s="557">
        <v>18</v>
      </c>
      <c r="P37" s="546"/>
      <c r="Q37" s="536"/>
      <c r="R37" s="537"/>
      <c r="S37" s="537"/>
      <c r="T37" s="536"/>
      <c r="U37" s="537"/>
      <c r="V37" s="536"/>
      <c r="W37" s="536"/>
      <c r="X37"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7" s="536"/>
    </row>
    <row r="38" spans="2:25" ht="33" customHeight="1" x14ac:dyDescent="0.45">
      <c r="B38" s="557">
        <v>19</v>
      </c>
      <c r="C38" s="546"/>
      <c r="D38" s="536"/>
      <c r="E38" s="537"/>
      <c r="F38" s="537"/>
      <c r="G38" s="536"/>
      <c r="H38" s="537"/>
      <c r="I38" s="536"/>
      <c r="J38" s="536"/>
      <c r="K38"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8" s="536"/>
      <c r="M38" s="128"/>
      <c r="O38" s="557">
        <v>19</v>
      </c>
      <c r="P38" s="546"/>
      <c r="Q38" s="536"/>
      <c r="R38" s="537"/>
      <c r="S38" s="537"/>
      <c r="T38" s="536"/>
      <c r="U38" s="537"/>
      <c r="V38" s="536"/>
      <c r="W38" s="536"/>
      <c r="X38"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8" s="536"/>
    </row>
    <row r="39" spans="2:25" ht="33" customHeight="1" x14ac:dyDescent="0.45">
      <c r="B39" s="557">
        <v>20</v>
      </c>
      <c r="C39" s="546"/>
      <c r="D39" s="536"/>
      <c r="E39" s="537"/>
      <c r="F39" s="537"/>
      <c r="G39" s="536"/>
      <c r="H39" s="537"/>
      <c r="I39" s="536"/>
      <c r="J39" s="536"/>
      <c r="K39" s="559" t="str">
        <f>IF(AND(テーブル13[[#This Row],[入居年月
（改修後に
入居の場合）]]="",OR(テーブル13[[#This Row],[申請状況]]="完了（助成金振込）",テーブル13[[#This Row],[申請状況]]="実績報告中")),"",IF(AND(テーブル13[[#This Row],[改修完了
年月]]="",OR(テーブル13[[#This Row],[申請状況]]="完了（助成金振込）",テーブル13[[#This Row],[申請状況]]="実績報告中")),"",IF(AND(テーブル13[[#This Row],[現在の
入居状況]]="入居あり（改修前）",OR(テーブル13[[#This Row],[申請状況]]="完了（助成金振込）",テーブル13[[#This Row],[申請状況]]="実績報告中")),テーブル13[[#This Row],[改修完了
年月]]+365,IF(AND(テーブル13[[#This Row],[現在の
入居状況]]="入居あり（改修後）",OR(テーブル13[[#This Row],[申請状況]]="完了（助成金振込）",テーブル13[[#This Row],[申請状況]]="実績報告中")),テーブル13[[#This Row],[入居年月
（改修後に
入居の場合）]]+365,""))))</f>
        <v/>
      </c>
      <c r="L39" s="536"/>
      <c r="M39" s="128"/>
      <c r="O39" s="557">
        <v>20</v>
      </c>
      <c r="P39" s="546"/>
      <c r="Q39" s="536"/>
      <c r="R39" s="537"/>
      <c r="S39" s="537"/>
      <c r="T39" s="536"/>
      <c r="U39" s="537"/>
      <c r="V39" s="536"/>
      <c r="W39" s="536"/>
      <c r="X39" s="559" t="str">
        <f>IF(AND(テーブル132[[#This Row],[入居年月
（改修後に
入居の場合）]]="",OR(テーブル132[[#This Row],[申請状況]]="完了（助成金振込）",テーブル132[[#This Row],[申請状況]]="実績報告中")),"",IF(AND(テーブル132[[#This Row],[改修完了
年月]]="",OR(テーブル132[[#This Row],[申請状況]]="完了（助成金振込）",テーブル132[[#This Row],[申請状況]]="実績報告中")),"",IF(AND(テーブル132[[#This Row],[現在の
入居状況]]="入居あり（改修前）",OR(テーブル132[[#This Row],[申請状況]]="完了（助成金振込）",テーブル132[[#This Row],[申請状況]]="実績報告中")),テーブル132[[#This Row],[改修完了
年月]]+365,IF(AND(テーブル132[[#This Row],[現在の
入居状況]]="入居あり（改修後）",OR(テーブル132[[#This Row],[申請状況]]="完了（助成金振込）",テーブル132[[#This Row],[申請状況]]="実績報告中")),テーブル132[[#This Row],[入居年月
（改修後に
入居の場合）]]+365,""))))</f>
        <v/>
      </c>
      <c r="Y39" s="536"/>
    </row>
    <row r="40" spans="2:25" ht="33" customHeight="1" x14ac:dyDescent="0.45">
      <c r="M40" s="128"/>
    </row>
    <row r="41" spans="2:25" ht="33" customHeight="1" x14ac:dyDescent="0.45">
      <c r="M41" s="128"/>
    </row>
    <row r="42" spans="2:25" ht="33" customHeight="1" x14ac:dyDescent="0.45">
      <c r="M42" s="128"/>
    </row>
    <row r="43" spans="2:25" ht="33" customHeight="1" x14ac:dyDescent="0.45">
      <c r="M43" s="128"/>
    </row>
    <row r="44" spans="2:25" ht="33" customHeight="1" x14ac:dyDescent="0.45">
      <c r="M44" s="128"/>
    </row>
    <row r="45" spans="2:25" ht="33" customHeight="1" x14ac:dyDescent="0.45">
      <c r="M45" s="128"/>
    </row>
    <row r="46" spans="2:25" ht="33" customHeight="1" x14ac:dyDescent="0.45">
      <c r="M46" s="128"/>
    </row>
    <row r="47" spans="2:25" ht="33" customHeight="1" x14ac:dyDescent="0.45">
      <c r="M47" s="154"/>
    </row>
    <row r="48" spans="2:25" ht="33" customHeight="1" x14ac:dyDescent="0.45"/>
    <row r="49" ht="33" customHeight="1" x14ac:dyDescent="0.45"/>
    <row r="50" ht="33" customHeight="1" x14ac:dyDescent="0.45"/>
    <row r="51" ht="33" customHeight="1" x14ac:dyDescent="0.45"/>
    <row r="52" ht="33"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sheetData>
  <sheetProtection algorithmName="SHA-512" hashValue="omuaBENdR7HJZs51NyU0/tYM0kRniYWHm70L5ttSP+cIS2tW1dNij3nGp0jL5mXn6PhAhdTp5AOMcpNomA6ooQ==" saltValue="06Xl0BuDM6jlnUR+jKLiPg==" spinCount="100000" sheet="1" objects="1" scenarios="1"/>
  <mergeCells count="20">
    <mergeCell ref="P12:Q12"/>
    <mergeCell ref="R12:X12"/>
    <mergeCell ref="P13:Q13"/>
    <mergeCell ref="R13:X13"/>
    <mergeCell ref="N6:Y6"/>
    <mergeCell ref="N7:Y7"/>
    <mergeCell ref="P10:Q10"/>
    <mergeCell ref="R10:T10"/>
    <mergeCell ref="P11:Q11"/>
    <mergeCell ref="R11:X11"/>
    <mergeCell ref="C12:D12"/>
    <mergeCell ref="E12:K12"/>
    <mergeCell ref="C13:D13"/>
    <mergeCell ref="E13:K13"/>
    <mergeCell ref="A6:L6"/>
    <mergeCell ref="A7:L7"/>
    <mergeCell ref="C10:D10"/>
    <mergeCell ref="E10:G10"/>
    <mergeCell ref="C11:D11"/>
    <mergeCell ref="E11:K11"/>
  </mergeCells>
  <phoneticPr fontId="4"/>
  <conditionalFormatting sqref="E10:E11">
    <cfRule type="containsBlanks" dxfId="49" priority="18">
      <formula>LEN(TRIM(E10))=0</formula>
    </cfRule>
  </conditionalFormatting>
  <conditionalFormatting sqref="E12:K13">
    <cfRule type="containsBlanks" dxfId="48" priority="19">
      <formula>LEN(TRIM(E12))=0</formula>
    </cfRule>
  </conditionalFormatting>
  <conditionalFormatting sqref="H25:H39">
    <cfRule type="notContainsBlanks" dxfId="47" priority="10">
      <formula>LEN(TRIM(H25))&gt;0</formula>
    </cfRule>
    <cfRule type="expression" dxfId="46" priority="11">
      <formula>$G25="入居あり（改修後）"</formula>
    </cfRule>
  </conditionalFormatting>
  <conditionalFormatting sqref="I10">
    <cfRule type="beginsWith" dxfId="45" priority="14" operator="beginsWith" text="年">
      <formula>LEFT(I10,LEN("年"))="年"</formula>
    </cfRule>
  </conditionalFormatting>
  <conditionalFormatting sqref="J10">
    <cfRule type="beginsWith" dxfId="44" priority="16" operator="beginsWith" text="月">
      <formula>LEFT(J10,LEN("月"))="月"</formula>
    </cfRule>
  </conditionalFormatting>
  <conditionalFormatting sqref="J25:J39">
    <cfRule type="notContainsBlanks" dxfId="43" priority="12">
      <formula>LEN(TRIM(J25))&gt;0</formula>
    </cfRule>
    <cfRule type="expression" dxfId="42" priority="13">
      <formula>$G25="入居あり（改修前）"</formula>
    </cfRule>
  </conditionalFormatting>
  <conditionalFormatting sqref="K10">
    <cfRule type="beginsWith" dxfId="41" priority="17" operator="beginsWith" text="日">
      <formula>LEFT(K10,LEN("日"))="日"</formula>
    </cfRule>
  </conditionalFormatting>
  <conditionalFormatting sqref="R10:R11">
    <cfRule type="containsBlanks" dxfId="40" priority="8">
      <formula>LEN(TRIM(R10))=0</formula>
    </cfRule>
  </conditionalFormatting>
  <conditionalFormatting sqref="R12:X13">
    <cfRule type="containsBlanks" dxfId="39" priority="9">
      <formula>LEN(TRIM(R12))=0</formula>
    </cfRule>
  </conditionalFormatting>
  <conditionalFormatting sqref="U25:U39">
    <cfRule type="notContainsBlanks" dxfId="38" priority="1">
      <formula>LEN(TRIM(U25))&gt;0</formula>
    </cfRule>
    <cfRule type="expression" dxfId="37" priority="2">
      <formula>$G25="入居あり（改修後）"</formula>
    </cfRule>
  </conditionalFormatting>
  <conditionalFormatting sqref="V10">
    <cfRule type="beginsWith" dxfId="36" priority="5" operator="beginsWith" text="年">
      <formula>LEFT(V10,LEN("年"))="年"</formula>
    </cfRule>
  </conditionalFormatting>
  <conditionalFormatting sqref="W10">
    <cfRule type="beginsWith" dxfId="35" priority="6" operator="beginsWith" text="月">
      <formula>LEFT(W10,LEN("月"))="月"</formula>
    </cfRule>
  </conditionalFormatting>
  <conditionalFormatting sqref="W25:W39">
    <cfRule type="notContainsBlanks" dxfId="34" priority="3">
      <formula>LEN(TRIM(W25))&gt;0</formula>
    </cfRule>
    <cfRule type="expression" dxfId="33" priority="4">
      <formula>$G25="入居あり（改修前）"</formula>
    </cfRule>
  </conditionalFormatting>
  <conditionalFormatting sqref="X10">
    <cfRule type="beginsWith" dxfId="32" priority="7" operator="beginsWith" text="日">
      <formula>LEFT(X10,LEN("日"))="日"</formula>
    </cfRule>
  </conditionalFormatting>
  <dataValidations count="5">
    <dataValidation type="list" allowBlank="1" showInputMessage="1" showErrorMessage="1" sqref="D18:D39 Q18:Q39">
      <formula1>"未申請,,交付申請中,交付決定済み（改修中）,実績報告中,完了（助成金振込）"</formula1>
    </dataValidation>
    <dataValidation type="list" allowBlank="1" showInputMessage="1" showErrorMessage="1" sqref="E10 R10">
      <formula1>"交付申請,実績報告,改修後1年後アンケート,入居後1年後アンケート"</formula1>
    </dataValidation>
    <dataValidation type="list" allowBlank="1" showInputMessage="1" showErrorMessage="1" sqref="J18:J39 W18:W39">
      <formula1>"該当なし,未回収,回収済み,公社に提出済み"</formula1>
    </dataValidation>
    <dataValidation type="list" allowBlank="1" showInputMessage="1" showErrorMessage="1" sqref="L18:L19 I18:I39 Y18:Y19 V18:V39">
      <formula1>"未回収,回収済み,公社に提出済み"</formula1>
    </dataValidation>
    <dataValidation type="list" allowBlank="1" showInputMessage="1" showErrorMessage="1" sqref="G18:G39 T18:T39">
      <formula1>"入居なし,入居あり（改修前）,入居あり（改修後）"</formula1>
    </dataValidation>
  </dataValidations>
  <pageMargins left="0.7" right="0.7" top="0.75" bottom="0.75" header="0.3" footer="0.3"/>
  <pageSetup paperSize="9" scale="61"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85" zoomScaleNormal="85" zoomScaleSheetLayoutView="85" workbookViewId="0">
      <selection sqref="A1:G1"/>
    </sheetView>
  </sheetViews>
  <sheetFormatPr defaultRowHeight="13.2" x14ac:dyDescent="0.45"/>
  <cols>
    <col min="1" max="1" width="4.5" style="16" customWidth="1"/>
    <col min="2" max="2" width="14.09765625" style="16" bestFit="1" customWidth="1"/>
    <col min="3" max="3" width="36" style="16" customWidth="1"/>
    <col min="4" max="4" width="5.19921875" style="18" customWidth="1"/>
    <col min="5" max="5" width="15" style="16" customWidth="1"/>
    <col min="6" max="6" width="26" style="16" bestFit="1" customWidth="1"/>
    <col min="7" max="7" width="11.19921875" style="16" customWidth="1"/>
    <col min="8" max="8" width="4.8984375" style="16" customWidth="1"/>
    <col min="9" max="255" width="8.69921875" style="16"/>
    <col min="256" max="256" width="6.59765625" style="16" customWidth="1"/>
    <col min="257" max="257" width="20.09765625" style="16" customWidth="1"/>
    <col min="258" max="258" width="42.19921875" style="16" customWidth="1"/>
    <col min="259" max="259" width="5.59765625" style="16" bestFit="1" customWidth="1"/>
    <col min="260" max="260" width="36.69921875" style="16" customWidth="1"/>
    <col min="261" max="261" width="11.69921875" style="16" bestFit="1" customWidth="1"/>
    <col min="262" max="262" width="17.59765625" style="16" customWidth="1"/>
    <col min="263" max="263" width="9.3984375" style="16" bestFit="1" customWidth="1"/>
    <col min="264" max="511" width="8.69921875" style="16"/>
    <col min="512" max="512" width="6.59765625" style="16" customWidth="1"/>
    <col min="513" max="513" width="20.09765625" style="16" customWidth="1"/>
    <col min="514" max="514" width="42.19921875" style="16" customWidth="1"/>
    <col min="515" max="515" width="5.59765625" style="16" bestFit="1" customWidth="1"/>
    <col min="516" max="516" width="36.69921875" style="16" customWidth="1"/>
    <col min="517" max="517" width="11.69921875" style="16" bestFit="1" customWidth="1"/>
    <col min="518" max="518" width="17.59765625" style="16" customWidth="1"/>
    <col min="519" max="519" width="9.3984375" style="16" bestFit="1" customWidth="1"/>
    <col min="520" max="767" width="8.69921875" style="16"/>
    <col min="768" max="768" width="6.59765625" style="16" customWidth="1"/>
    <col min="769" max="769" width="20.09765625" style="16" customWidth="1"/>
    <col min="770" max="770" width="42.19921875" style="16" customWidth="1"/>
    <col min="771" max="771" width="5.59765625" style="16" bestFit="1" customWidth="1"/>
    <col min="772" max="772" width="36.69921875" style="16" customWidth="1"/>
    <col min="773" max="773" width="11.69921875" style="16" bestFit="1" customWidth="1"/>
    <col min="774" max="774" width="17.59765625" style="16" customWidth="1"/>
    <col min="775" max="775" width="9.3984375" style="16" bestFit="1" customWidth="1"/>
    <col min="776" max="1023" width="8.69921875" style="16"/>
    <col min="1024" max="1024" width="6.59765625" style="16" customWidth="1"/>
    <col min="1025" max="1025" width="20.09765625" style="16" customWidth="1"/>
    <col min="1026" max="1026" width="42.19921875" style="16" customWidth="1"/>
    <col min="1027" max="1027" width="5.59765625" style="16" bestFit="1" customWidth="1"/>
    <col min="1028" max="1028" width="36.69921875" style="16" customWidth="1"/>
    <col min="1029" max="1029" width="11.69921875" style="16" bestFit="1" customWidth="1"/>
    <col min="1030" max="1030" width="17.59765625" style="16" customWidth="1"/>
    <col min="1031" max="1031" width="9.3984375" style="16" bestFit="1" customWidth="1"/>
    <col min="1032" max="1279" width="8.69921875" style="16"/>
    <col min="1280" max="1280" width="6.59765625" style="16" customWidth="1"/>
    <col min="1281" max="1281" width="20.09765625" style="16" customWidth="1"/>
    <col min="1282" max="1282" width="42.19921875" style="16" customWidth="1"/>
    <col min="1283" max="1283" width="5.59765625" style="16" bestFit="1" customWidth="1"/>
    <col min="1284" max="1284" width="36.69921875" style="16" customWidth="1"/>
    <col min="1285" max="1285" width="11.69921875" style="16" bestFit="1" customWidth="1"/>
    <col min="1286" max="1286" width="17.59765625" style="16" customWidth="1"/>
    <col min="1287" max="1287" width="9.3984375" style="16" bestFit="1" customWidth="1"/>
    <col min="1288" max="1535" width="8.69921875" style="16"/>
    <col min="1536" max="1536" width="6.59765625" style="16" customWidth="1"/>
    <col min="1537" max="1537" width="20.09765625" style="16" customWidth="1"/>
    <col min="1538" max="1538" width="42.19921875" style="16" customWidth="1"/>
    <col min="1539" max="1539" width="5.59765625" style="16" bestFit="1" customWidth="1"/>
    <col min="1540" max="1540" width="36.69921875" style="16" customWidth="1"/>
    <col min="1541" max="1541" width="11.69921875" style="16" bestFit="1" customWidth="1"/>
    <col min="1542" max="1542" width="17.59765625" style="16" customWidth="1"/>
    <col min="1543" max="1543" width="9.3984375" style="16" bestFit="1" customWidth="1"/>
    <col min="1544" max="1791" width="8.69921875" style="16"/>
    <col min="1792" max="1792" width="6.59765625" style="16" customWidth="1"/>
    <col min="1793" max="1793" width="20.09765625" style="16" customWidth="1"/>
    <col min="1794" max="1794" width="42.19921875" style="16" customWidth="1"/>
    <col min="1795" max="1795" width="5.59765625" style="16" bestFit="1" customWidth="1"/>
    <col min="1796" max="1796" width="36.69921875" style="16" customWidth="1"/>
    <col min="1797" max="1797" width="11.69921875" style="16" bestFit="1" customWidth="1"/>
    <col min="1798" max="1798" width="17.59765625" style="16" customWidth="1"/>
    <col min="1799" max="1799" width="9.3984375" style="16" bestFit="1" customWidth="1"/>
    <col min="1800" max="2047" width="8.69921875" style="16"/>
    <col min="2048" max="2048" width="6.59765625" style="16" customWidth="1"/>
    <col min="2049" max="2049" width="20.09765625" style="16" customWidth="1"/>
    <col min="2050" max="2050" width="42.19921875" style="16" customWidth="1"/>
    <col min="2051" max="2051" width="5.59765625" style="16" bestFit="1" customWidth="1"/>
    <col min="2052" max="2052" width="36.69921875" style="16" customWidth="1"/>
    <col min="2053" max="2053" width="11.69921875" style="16" bestFit="1" customWidth="1"/>
    <col min="2054" max="2054" width="17.59765625" style="16" customWidth="1"/>
    <col min="2055" max="2055" width="9.3984375" style="16" bestFit="1" customWidth="1"/>
    <col min="2056" max="2303" width="8.69921875" style="16"/>
    <col min="2304" max="2304" width="6.59765625" style="16" customWidth="1"/>
    <col min="2305" max="2305" width="20.09765625" style="16" customWidth="1"/>
    <col min="2306" max="2306" width="42.19921875" style="16" customWidth="1"/>
    <col min="2307" max="2307" width="5.59765625" style="16" bestFit="1" customWidth="1"/>
    <col min="2308" max="2308" width="36.69921875" style="16" customWidth="1"/>
    <col min="2309" max="2309" width="11.69921875" style="16" bestFit="1" customWidth="1"/>
    <col min="2310" max="2310" width="17.59765625" style="16" customWidth="1"/>
    <col min="2311" max="2311" width="9.3984375" style="16" bestFit="1" customWidth="1"/>
    <col min="2312" max="2559" width="8.69921875" style="16"/>
    <col min="2560" max="2560" width="6.59765625" style="16" customWidth="1"/>
    <col min="2561" max="2561" width="20.09765625" style="16" customWidth="1"/>
    <col min="2562" max="2562" width="42.19921875" style="16" customWidth="1"/>
    <col min="2563" max="2563" width="5.59765625" style="16" bestFit="1" customWidth="1"/>
    <col min="2564" max="2564" width="36.69921875" style="16" customWidth="1"/>
    <col min="2565" max="2565" width="11.69921875" style="16" bestFit="1" customWidth="1"/>
    <col min="2566" max="2566" width="17.59765625" style="16" customWidth="1"/>
    <col min="2567" max="2567" width="9.3984375" style="16" bestFit="1" customWidth="1"/>
    <col min="2568" max="2815" width="8.69921875" style="16"/>
    <col min="2816" max="2816" width="6.59765625" style="16" customWidth="1"/>
    <col min="2817" max="2817" width="20.09765625" style="16" customWidth="1"/>
    <col min="2818" max="2818" width="42.19921875" style="16" customWidth="1"/>
    <col min="2819" max="2819" width="5.59765625" style="16" bestFit="1" customWidth="1"/>
    <col min="2820" max="2820" width="36.69921875" style="16" customWidth="1"/>
    <col min="2821" max="2821" width="11.69921875" style="16" bestFit="1" customWidth="1"/>
    <col min="2822" max="2822" width="17.59765625" style="16" customWidth="1"/>
    <col min="2823" max="2823" width="9.3984375" style="16" bestFit="1" customWidth="1"/>
    <col min="2824" max="3071" width="8.69921875" style="16"/>
    <col min="3072" max="3072" width="6.59765625" style="16" customWidth="1"/>
    <col min="3073" max="3073" width="20.09765625" style="16" customWidth="1"/>
    <col min="3074" max="3074" width="42.19921875" style="16" customWidth="1"/>
    <col min="3075" max="3075" width="5.59765625" style="16" bestFit="1" customWidth="1"/>
    <col min="3076" max="3076" width="36.69921875" style="16" customWidth="1"/>
    <col min="3077" max="3077" width="11.69921875" style="16" bestFit="1" customWidth="1"/>
    <col min="3078" max="3078" width="17.59765625" style="16" customWidth="1"/>
    <col min="3079" max="3079" width="9.3984375" style="16" bestFit="1" customWidth="1"/>
    <col min="3080" max="3327" width="8.69921875" style="16"/>
    <col min="3328" max="3328" width="6.59765625" style="16" customWidth="1"/>
    <col min="3329" max="3329" width="20.09765625" style="16" customWidth="1"/>
    <col min="3330" max="3330" width="42.19921875" style="16" customWidth="1"/>
    <col min="3331" max="3331" width="5.59765625" style="16" bestFit="1" customWidth="1"/>
    <col min="3332" max="3332" width="36.69921875" style="16" customWidth="1"/>
    <col min="3333" max="3333" width="11.69921875" style="16" bestFit="1" customWidth="1"/>
    <col min="3334" max="3334" width="17.59765625" style="16" customWidth="1"/>
    <col min="3335" max="3335" width="9.3984375" style="16" bestFit="1" customWidth="1"/>
    <col min="3336" max="3583" width="8.69921875" style="16"/>
    <col min="3584" max="3584" width="6.59765625" style="16" customWidth="1"/>
    <col min="3585" max="3585" width="20.09765625" style="16" customWidth="1"/>
    <col min="3586" max="3586" width="42.19921875" style="16" customWidth="1"/>
    <col min="3587" max="3587" width="5.59765625" style="16" bestFit="1" customWidth="1"/>
    <col min="3588" max="3588" width="36.69921875" style="16" customWidth="1"/>
    <col min="3589" max="3589" width="11.69921875" style="16" bestFit="1" customWidth="1"/>
    <col min="3590" max="3590" width="17.59765625" style="16" customWidth="1"/>
    <col min="3591" max="3591" width="9.3984375" style="16" bestFit="1" customWidth="1"/>
    <col min="3592" max="3839" width="8.69921875" style="16"/>
    <col min="3840" max="3840" width="6.59765625" style="16" customWidth="1"/>
    <col min="3841" max="3841" width="20.09765625" style="16" customWidth="1"/>
    <col min="3842" max="3842" width="42.19921875" style="16" customWidth="1"/>
    <col min="3843" max="3843" width="5.59765625" style="16" bestFit="1" customWidth="1"/>
    <col min="3844" max="3844" width="36.69921875" style="16" customWidth="1"/>
    <col min="3845" max="3845" width="11.69921875" style="16" bestFit="1" customWidth="1"/>
    <col min="3846" max="3846" width="17.59765625" style="16" customWidth="1"/>
    <col min="3847" max="3847" width="9.3984375" style="16" bestFit="1" customWidth="1"/>
    <col min="3848" max="4095" width="8.69921875" style="16"/>
    <col min="4096" max="4096" width="6.59765625" style="16" customWidth="1"/>
    <col min="4097" max="4097" width="20.09765625" style="16" customWidth="1"/>
    <col min="4098" max="4098" width="42.19921875" style="16" customWidth="1"/>
    <col min="4099" max="4099" width="5.59765625" style="16" bestFit="1" customWidth="1"/>
    <col min="4100" max="4100" width="36.69921875" style="16" customWidth="1"/>
    <col min="4101" max="4101" width="11.69921875" style="16" bestFit="1" customWidth="1"/>
    <col min="4102" max="4102" width="17.59765625" style="16" customWidth="1"/>
    <col min="4103" max="4103" width="9.3984375" style="16" bestFit="1" customWidth="1"/>
    <col min="4104" max="4351" width="8.69921875" style="16"/>
    <col min="4352" max="4352" width="6.59765625" style="16" customWidth="1"/>
    <col min="4353" max="4353" width="20.09765625" style="16" customWidth="1"/>
    <col min="4354" max="4354" width="42.19921875" style="16" customWidth="1"/>
    <col min="4355" max="4355" width="5.59765625" style="16" bestFit="1" customWidth="1"/>
    <col min="4356" max="4356" width="36.69921875" style="16" customWidth="1"/>
    <col min="4357" max="4357" width="11.69921875" style="16" bestFit="1" customWidth="1"/>
    <col min="4358" max="4358" width="17.59765625" style="16" customWidth="1"/>
    <col min="4359" max="4359" width="9.3984375" style="16" bestFit="1" customWidth="1"/>
    <col min="4360" max="4607" width="8.69921875" style="16"/>
    <col min="4608" max="4608" width="6.59765625" style="16" customWidth="1"/>
    <col min="4609" max="4609" width="20.09765625" style="16" customWidth="1"/>
    <col min="4610" max="4610" width="42.19921875" style="16" customWidth="1"/>
    <col min="4611" max="4611" width="5.59765625" style="16" bestFit="1" customWidth="1"/>
    <col min="4612" max="4612" width="36.69921875" style="16" customWidth="1"/>
    <col min="4613" max="4613" width="11.69921875" style="16" bestFit="1" customWidth="1"/>
    <col min="4614" max="4614" width="17.59765625" style="16" customWidth="1"/>
    <col min="4615" max="4615" width="9.3984375" style="16" bestFit="1" customWidth="1"/>
    <col min="4616" max="4863" width="8.69921875" style="16"/>
    <col min="4864" max="4864" width="6.59765625" style="16" customWidth="1"/>
    <col min="4865" max="4865" width="20.09765625" style="16" customWidth="1"/>
    <col min="4866" max="4866" width="42.19921875" style="16" customWidth="1"/>
    <col min="4867" max="4867" width="5.59765625" style="16" bestFit="1" customWidth="1"/>
    <col min="4868" max="4868" width="36.69921875" style="16" customWidth="1"/>
    <col min="4869" max="4869" width="11.69921875" style="16" bestFit="1" customWidth="1"/>
    <col min="4870" max="4870" width="17.59765625" style="16" customWidth="1"/>
    <col min="4871" max="4871" width="9.3984375" style="16" bestFit="1" customWidth="1"/>
    <col min="4872" max="5119" width="8.69921875" style="16"/>
    <col min="5120" max="5120" width="6.59765625" style="16" customWidth="1"/>
    <col min="5121" max="5121" width="20.09765625" style="16" customWidth="1"/>
    <col min="5122" max="5122" width="42.19921875" style="16" customWidth="1"/>
    <col min="5123" max="5123" width="5.59765625" style="16" bestFit="1" customWidth="1"/>
    <col min="5124" max="5124" width="36.69921875" style="16" customWidth="1"/>
    <col min="5125" max="5125" width="11.69921875" style="16" bestFit="1" customWidth="1"/>
    <col min="5126" max="5126" width="17.59765625" style="16" customWidth="1"/>
    <col min="5127" max="5127" width="9.3984375" style="16" bestFit="1" customWidth="1"/>
    <col min="5128" max="5375" width="8.69921875" style="16"/>
    <col min="5376" max="5376" width="6.59765625" style="16" customWidth="1"/>
    <col min="5377" max="5377" width="20.09765625" style="16" customWidth="1"/>
    <col min="5378" max="5378" width="42.19921875" style="16" customWidth="1"/>
    <col min="5379" max="5379" width="5.59765625" style="16" bestFit="1" customWidth="1"/>
    <col min="5380" max="5380" width="36.69921875" style="16" customWidth="1"/>
    <col min="5381" max="5381" width="11.69921875" style="16" bestFit="1" customWidth="1"/>
    <col min="5382" max="5382" width="17.59765625" style="16" customWidth="1"/>
    <col min="5383" max="5383" width="9.3984375" style="16" bestFit="1" customWidth="1"/>
    <col min="5384" max="5631" width="8.69921875" style="16"/>
    <col min="5632" max="5632" width="6.59765625" style="16" customWidth="1"/>
    <col min="5633" max="5633" width="20.09765625" style="16" customWidth="1"/>
    <col min="5634" max="5634" width="42.19921875" style="16" customWidth="1"/>
    <col min="5635" max="5635" width="5.59765625" style="16" bestFit="1" customWidth="1"/>
    <col min="5636" max="5636" width="36.69921875" style="16" customWidth="1"/>
    <col min="5637" max="5637" width="11.69921875" style="16" bestFit="1" customWidth="1"/>
    <col min="5638" max="5638" width="17.59765625" style="16" customWidth="1"/>
    <col min="5639" max="5639" width="9.3984375" style="16" bestFit="1" customWidth="1"/>
    <col min="5640" max="5887" width="8.69921875" style="16"/>
    <col min="5888" max="5888" width="6.59765625" style="16" customWidth="1"/>
    <col min="5889" max="5889" width="20.09765625" style="16" customWidth="1"/>
    <col min="5890" max="5890" width="42.19921875" style="16" customWidth="1"/>
    <col min="5891" max="5891" width="5.59765625" style="16" bestFit="1" customWidth="1"/>
    <col min="5892" max="5892" width="36.69921875" style="16" customWidth="1"/>
    <col min="5893" max="5893" width="11.69921875" style="16" bestFit="1" customWidth="1"/>
    <col min="5894" max="5894" width="17.59765625" style="16" customWidth="1"/>
    <col min="5895" max="5895" width="9.3984375" style="16" bestFit="1" customWidth="1"/>
    <col min="5896" max="6143" width="8.69921875" style="16"/>
    <col min="6144" max="6144" width="6.59765625" style="16" customWidth="1"/>
    <col min="6145" max="6145" width="20.09765625" style="16" customWidth="1"/>
    <col min="6146" max="6146" width="42.19921875" style="16" customWidth="1"/>
    <col min="6147" max="6147" width="5.59765625" style="16" bestFit="1" customWidth="1"/>
    <col min="6148" max="6148" width="36.69921875" style="16" customWidth="1"/>
    <col min="6149" max="6149" width="11.69921875" style="16" bestFit="1" customWidth="1"/>
    <col min="6150" max="6150" width="17.59765625" style="16" customWidth="1"/>
    <col min="6151" max="6151" width="9.3984375" style="16" bestFit="1" customWidth="1"/>
    <col min="6152" max="6399" width="8.69921875" style="16"/>
    <col min="6400" max="6400" width="6.59765625" style="16" customWidth="1"/>
    <col min="6401" max="6401" width="20.09765625" style="16" customWidth="1"/>
    <col min="6402" max="6402" width="42.19921875" style="16" customWidth="1"/>
    <col min="6403" max="6403" width="5.59765625" style="16" bestFit="1" customWidth="1"/>
    <col min="6404" max="6404" width="36.69921875" style="16" customWidth="1"/>
    <col min="6405" max="6405" width="11.69921875" style="16" bestFit="1" customWidth="1"/>
    <col min="6406" max="6406" width="17.59765625" style="16" customWidth="1"/>
    <col min="6407" max="6407" width="9.3984375" style="16" bestFit="1" customWidth="1"/>
    <col min="6408" max="6655" width="8.69921875" style="16"/>
    <col min="6656" max="6656" width="6.59765625" style="16" customWidth="1"/>
    <col min="6657" max="6657" width="20.09765625" style="16" customWidth="1"/>
    <col min="6658" max="6658" width="42.19921875" style="16" customWidth="1"/>
    <col min="6659" max="6659" width="5.59765625" style="16" bestFit="1" customWidth="1"/>
    <col min="6660" max="6660" width="36.69921875" style="16" customWidth="1"/>
    <col min="6661" max="6661" width="11.69921875" style="16" bestFit="1" customWidth="1"/>
    <col min="6662" max="6662" width="17.59765625" style="16" customWidth="1"/>
    <col min="6663" max="6663" width="9.3984375" style="16" bestFit="1" customWidth="1"/>
    <col min="6664" max="6911" width="8.69921875" style="16"/>
    <col min="6912" max="6912" width="6.59765625" style="16" customWidth="1"/>
    <col min="6913" max="6913" width="20.09765625" style="16" customWidth="1"/>
    <col min="6914" max="6914" width="42.19921875" style="16" customWidth="1"/>
    <col min="6915" max="6915" width="5.59765625" style="16" bestFit="1" customWidth="1"/>
    <col min="6916" max="6916" width="36.69921875" style="16" customWidth="1"/>
    <col min="6917" max="6917" width="11.69921875" style="16" bestFit="1" customWidth="1"/>
    <col min="6918" max="6918" width="17.59765625" style="16" customWidth="1"/>
    <col min="6919" max="6919" width="9.3984375" style="16" bestFit="1" customWidth="1"/>
    <col min="6920" max="7167" width="8.69921875" style="16"/>
    <col min="7168" max="7168" width="6.59765625" style="16" customWidth="1"/>
    <col min="7169" max="7169" width="20.09765625" style="16" customWidth="1"/>
    <col min="7170" max="7170" width="42.19921875" style="16" customWidth="1"/>
    <col min="7171" max="7171" width="5.59765625" style="16" bestFit="1" customWidth="1"/>
    <col min="7172" max="7172" width="36.69921875" style="16" customWidth="1"/>
    <col min="7173" max="7173" width="11.69921875" style="16" bestFit="1" customWidth="1"/>
    <col min="7174" max="7174" width="17.59765625" style="16" customWidth="1"/>
    <col min="7175" max="7175" width="9.3984375" style="16" bestFit="1" customWidth="1"/>
    <col min="7176" max="7423" width="8.69921875" style="16"/>
    <col min="7424" max="7424" width="6.59765625" style="16" customWidth="1"/>
    <col min="7425" max="7425" width="20.09765625" style="16" customWidth="1"/>
    <col min="7426" max="7426" width="42.19921875" style="16" customWidth="1"/>
    <col min="7427" max="7427" width="5.59765625" style="16" bestFit="1" customWidth="1"/>
    <col min="7428" max="7428" width="36.69921875" style="16" customWidth="1"/>
    <col min="7429" max="7429" width="11.69921875" style="16" bestFit="1" customWidth="1"/>
    <col min="7430" max="7430" width="17.59765625" style="16" customWidth="1"/>
    <col min="7431" max="7431" width="9.3984375" style="16" bestFit="1" customWidth="1"/>
    <col min="7432" max="7679" width="8.69921875" style="16"/>
    <col min="7680" max="7680" width="6.59765625" style="16" customWidth="1"/>
    <col min="7681" max="7681" width="20.09765625" style="16" customWidth="1"/>
    <col min="7682" max="7682" width="42.19921875" style="16" customWidth="1"/>
    <col min="7683" max="7683" width="5.59765625" style="16" bestFit="1" customWidth="1"/>
    <col min="7684" max="7684" width="36.69921875" style="16" customWidth="1"/>
    <col min="7685" max="7685" width="11.69921875" style="16" bestFit="1" customWidth="1"/>
    <col min="7686" max="7686" width="17.59765625" style="16" customWidth="1"/>
    <col min="7687" max="7687" width="9.3984375" style="16" bestFit="1" customWidth="1"/>
    <col min="7688" max="7935" width="8.69921875" style="16"/>
    <col min="7936" max="7936" width="6.59765625" style="16" customWidth="1"/>
    <col min="7937" max="7937" width="20.09765625" style="16" customWidth="1"/>
    <col min="7938" max="7938" width="42.19921875" style="16" customWidth="1"/>
    <col min="7939" max="7939" width="5.59765625" style="16" bestFit="1" customWidth="1"/>
    <col min="7940" max="7940" width="36.69921875" style="16" customWidth="1"/>
    <col min="7941" max="7941" width="11.69921875" style="16" bestFit="1" customWidth="1"/>
    <col min="7942" max="7942" width="17.59765625" style="16" customWidth="1"/>
    <col min="7943" max="7943" width="9.3984375" style="16" bestFit="1" customWidth="1"/>
    <col min="7944" max="8191" width="8.69921875" style="16"/>
    <col min="8192" max="8192" width="6.59765625" style="16" customWidth="1"/>
    <col min="8193" max="8193" width="20.09765625" style="16" customWidth="1"/>
    <col min="8194" max="8194" width="42.19921875" style="16" customWidth="1"/>
    <col min="8195" max="8195" width="5.59765625" style="16" bestFit="1" customWidth="1"/>
    <col min="8196" max="8196" width="36.69921875" style="16" customWidth="1"/>
    <col min="8197" max="8197" width="11.69921875" style="16" bestFit="1" customWidth="1"/>
    <col min="8198" max="8198" width="17.59765625" style="16" customWidth="1"/>
    <col min="8199" max="8199" width="9.3984375" style="16" bestFit="1" customWidth="1"/>
    <col min="8200" max="8447" width="8.69921875" style="16"/>
    <col min="8448" max="8448" width="6.59765625" style="16" customWidth="1"/>
    <col min="8449" max="8449" width="20.09765625" style="16" customWidth="1"/>
    <col min="8450" max="8450" width="42.19921875" style="16" customWidth="1"/>
    <col min="8451" max="8451" width="5.59765625" style="16" bestFit="1" customWidth="1"/>
    <col min="8452" max="8452" width="36.69921875" style="16" customWidth="1"/>
    <col min="8453" max="8453" width="11.69921875" style="16" bestFit="1" customWidth="1"/>
    <col min="8454" max="8454" width="17.59765625" style="16" customWidth="1"/>
    <col min="8455" max="8455" width="9.3984375" style="16" bestFit="1" customWidth="1"/>
    <col min="8456" max="8703" width="8.69921875" style="16"/>
    <col min="8704" max="8704" width="6.59765625" style="16" customWidth="1"/>
    <col min="8705" max="8705" width="20.09765625" style="16" customWidth="1"/>
    <col min="8706" max="8706" width="42.19921875" style="16" customWidth="1"/>
    <col min="8707" max="8707" width="5.59765625" style="16" bestFit="1" customWidth="1"/>
    <col min="8708" max="8708" width="36.69921875" style="16" customWidth="1"/>
    <col min="8709" max="8709" width="11.69921875" style="16" bestFit="1" customWidth="1"/>
    <col min="8710" max="8710" width="17.59765625" style="16" customWidth="1"/>
    <col min="8711" max="8711" width="9.3984375" style="16" bestFit="1" customWidth="1"/>
    <col min="8712" max="8959" width="8.69921875" style="16"/>
    <col min="8960" max="8960" width="6.59765625" style="16" customWidth="1"/>
    <col min="8961" max="8961" width="20.09765625" style="16" customWidth="1"/>
    <col min="8962" max="8962" width="42.19921875" style="16" customWidth="1"/>
    <col min="8963" max="8963" width="5.59765625" style="16" bestFit="1" customWidth="1"/>
    <col min="8964" max="8964" width="36.69921875" style="16" customWidth="1"/>
    <col min="8965" max="8965" width="11.69921875" style="16" bestFit="1" customWidth="1"/>
    <col min="8966" max="8966" width="17.59765625" style="16" customWidth="1"/>
    <col min="8967" max="8967" width="9.3984375" style="16" bestFit="1" customWidth="1"/>
    <col min="8968" max="9215" width="8.69921875" style="16"/>
    <col min="9216" max="9216" width="6.59765625" style="16" customWidth="1"/>
    <col min="9217" max="9217" width="20.09765625" style="16" customWidth="1"/>
    <col min="9218" max="9218" width="42.19921875" style="16" customWidth="1"/>
    <col min="9219" max="9219" width="5.59765625" style="16" bestFit="1" customWidth="1"/>
    <col min="9220" max="9220" width="36.69921875" style="16" customWidth="1"/>
    <col min="9221" max="9221" width="11.69921875" style="16" bestFit="1" customWidth="1"/>
    <col min="9222" max="9222" width="17.59765625" style="16" customWidth="1"/>
    <col min="9223" max="9223" width="9.3984375" style="16" bestFit="1" customWidth="1"/>
    <col min="9224" max="9471" width="8.69921875" style="16"/>
    <col min="9472" max="9472" width="6.59765625" style="16" customWidth="1"/>
    <col min="9473" max="9473" width="20.09765625" style="16" customWidth="1"/>
    <col min="9474" max="9474" width="42.19921875" style="16" customWidth="1"/>
    <col min="9475" max="9475" width="5.59765625" style="16" bestFit="1" customWidth="1"/>
    <col min="9476" max="9476" width="36.69921875" style="16" customWidth="1"/>
    <col min="9477" max="9477" width="11.69921875" style="16" bestFit="1" customWidth="1"/>
    <col min="9478" max="9478" width="17.59765625" style="16" customWidth="1"/>
    <col min="9479" max="9479" width="9.3984375" style="16" bestFit="1" customWidth="1"/>
    <col min="9480" max="9727" width="8.69921875" style="16"/>
    <col min="9728" max="9728" width="6.59765625" style="16" customWidth="1"/>
    <col min="9729" max="9729" width="20.09765625" style="16" customWidth="1"/>
    <col min="9730" max="9730" width="42.19921875" style="16" customWidth="1"/>
    <col min="9731" max="9731" width="5.59765625" style="16" bestFit="1" customWidth="1"/>
    <col min="9732" max="9732" width="36.69921875" style="16" customWidth="1"/>
    <col min="9733" max="9733" width="11.69921875" style="16" bestFit="1" customWidth="1"/>
    <col min="9734" max="9734" width="17.59765625" style="16" customWidth="1"/>
    <col min="9735" max="9735" width="9.3984375" style="16" bestFit="1" customWidth="1"/>
    <col min="9736" max="9983" width="8.69921875" style="16"/>
    <col min="9984" max="9984" width="6.59765625" style="16" customWidth="1"/>
    <col min="9985" max="9985" width="20.09765625" style="16" customWidth="1"/>
    <col min="9986" max="9986" width="42.19921875" style="16" customWidth="1"/>
    <col min="9987" max="9987" width="5.59765625" style="16" bestFit="1" customWidth="1"/>
    <col min="9988" max="9988" width="36.69921875" style="16" customWidth="1"/>
    <col min="9989" max="9989" width="11.69921875" style="16" bestFit="1" customWidth="1"/>
    <col min="9990" max="9990" width="17.59765625" style="16" customWidth="1"/>
    <col min="9991" max="9991" width="9.3984375" style="16" bestFit="1" customWidth="1"/>
    <col min="9992" max="10239" width="8.69921875" style="16"/>
    <col min="10240" max="10240" width="6.59765625" style="16" customWidth="1"/>
    <col min="10241" max="10241" width="20.09765625" style="16" customWidth="1"/>
    <col min="10242" max="10242" width="42.19921875" style="16" customWidth="1"/>
    <col min="10243" max="10243" width="5.59765625" style="16" bestFit="1" customWidth="1"/>
    <col min="10244" max="10244" width="36.69921875" style="16" customWidth="1"/>
    <col min="10245" max="10245" width="11.69921875" style="16" bestFit="1" customWidth="1"/>
    <col min="10246" max="10246" width="17.59765625" style="16" customWidth="1"/>
    <col min="10247" max="10247" width="9.3984375" style="16" bestFit="1" customWidth="1"/>
    <col min="10248" max="10495" width="8.69921875" style="16"/>
    <col min="10496" max="10496" width="6.59765625" style="16" customWidth="1"/>
    <col min="10497" max="10497" width="20.09765625" style="16" customWidth="1"/>
    <col min="10498" max="10498" width="42.19921875" style="16" customWidth="1"/>
    <col min="10499" max="10499" width="5.59765625" style="16" bestFit="1" customWidth="1"/>
    <col min="10500" max="10500" width="36.69921875" style="16" customWidth="1"/>
    <col min="10501" max="10501" width="11.69921875" style="16" bestFit="1" customWidth="1"/>
    <col min="10502" max="10502" width="17.59765625" style="16" customWidth="1"/>
    <col min="10503" max="10503" width="9.3984375" style="16" bestFit="1" customWidth="1"/>
    <col min="10504" max="10751" width="8.69921875" style="16"/>
    <col min="10752" max="10752" width="6.59765625" style="16" customWidth="1"/>
    <col min="10753" max="10753" width="20.09765625" style="16" customWidth="1"/>
    <col min="10754" max="10754" width="42.19921875" style="16" customWidth="1"/>
    <col min="10755" max="10755" width="5.59765625" style="16" bestFit="1" customWidth="1"/>
    <col min="10756" max="10756" width="36.69921875" style="16" customWidth="1"/>
    <col min="10757" max="10757" width="11.69921875" style="16" bestFit="1" customWidth="1"/>
    <col min="10758" max="10758" width="17.59765625" style="16" customWidth="1"/>
    <col min="10759" max="10759" width="9.3984375" style="16" bestFit="1" customWidth="1"/>
    <col min="10760" max="11007" width="8.69921875" style="16"/>
    <col min="11008" max="11008" width="6.59765625" style="16" customWidth="1"/>
    <col min="11009" max="11009" width="20.09765625" style="16" customWidth="1"/>
    <col min="11010" max="11010" width="42.19921875" style="16" customWidth="1"/>
    <col min="11011" max="11011" width="5.59765625" style="16" bestFit="1" customWidth="1"/>
    <col min="11012" max="11012" width="36.69921875" style="16" customWidth="1"/>
    <col min="11013" max="11013" width="11.69921875" style="16" bestFit="1" customWidth="1"/>
    <col min="11014" max="11014" width="17.59765625" style="16" customWidth="1"/>
    <col min="11015" max="11015" width="9.3984375" style="16" bestFit="1" customWidth="1"/>
    <col min="11016" max="11263" width="8.69921875" style="16"/>
    <col min="11264" max="11264" width="6.59765625" style="16" customWidth="1"/>
    <col min="11265" max="11265" width="20.09765625" style="16" customWidth="1"/>
    <col min="11266" max="11266" width="42.19921875" style="16" customWidth="1"/>
    <col min="11267" max="11267" width="5.59765625" style="16" bestFit="1" customWidth="1"/>
    <col min="11268" max="11268" width="36.69921875" style="16" customWidth="1"/>
    <col min="11269" max="11269" width="11.69921875" style="16" bestFit="1" customWidth="1"/>
    <col min="11270" max="11270" width="17.59765625" style="16" customWidth="1"/>
    <col min="11271" max="11271" width="9.3984375" style="16" bestFit="1" customWidth="1"/>
    <col min="11272" max="11519" width="8.69921875" style="16"/>
    <col min="11520" max="11520" width="6.59765625" style="16" customWidth="1"/>
    <col min="11521" max="11521" width="20.09765625" style="16" customWidth="1"/>
    <col min="11522" max="11522" width="42.19921875" style="16" customWidth="1"/>
    <col min="11523" max="11523" width="5.59765625" style="16" bestFit="1" customWidth="1"/>
    <col min="11524" max="11524" width="36.69921875" style="16" customWidth="1"/>
    <col min="11525" max="11525" width="11.69921875" style="16" bestFit="1" customWidth="1"/>
    <col min="11526" max="11526" width="17.59765625" style="16" customWidth="1"/>
    <col min="11527" max="11527" width="9.3984375" style="16" bestFit="1" customWidth="1"/>
    <col min="11528" max="11775" width="8.69921875" style="16"/>
    <col min="11776" max="11776" width="6.59765625" style="16" customWidth="1"/>
    <col min="11777" max="11777" width="20.09765625" style="16" customWidth="1"/>
    <col min="11778" max="11778" width="42.19921875" style="16" customWidth="1"/>
    <col min="11779" max="11779" width="5.59765625" style="16" bestFit="1" customWidth="1"/>
    <col min="11780" max="11780" width="36.69921875" style="16" customWidth="1"/>
    <col min="11781" max="11781" width="11.69921875" style="16" bestFit="1" customWidth="1"/>
    <col min="11782" max="11782" width="17.59765625" style="16" customWidth="1"/>
    <col min="11783" max="11783" width="9.3984375" style="16" bestFit="1" customWidth="1"/>
    <col min="11784" max="12031" width="8.69921875" style="16"/>
    <col min="12032" max="12032" width="6.59765625" style="16" customWidth="1"/>
    <col min="12033" max="12033" width="20.09765625" style="16" customWidth="1"/>
    <col min="12034" max="12034" width="42.19921875" style="16" customWidth="1"/>
    <col min="12035" max="12035" width="5.59765625" style="16" bestFit="1" customWidth="1"/>
    <col min="12036" max="12036" width="36.69921875" style="16" customWidth="1"/>
    <col min="12037" max="12037" width="11.69921875" style="16" bestFit="1" customWidth="1"/>
    <col min="12038" max="12038" width="17.59765625" style="16" customWidth="1"/>
    <col min="12039" max="12039" width="9.3984375" style="16" bestFit="1" customWidth="1"/>
    <col min="12040" max="12287" width="8.69921875" style="16"/>
    <col min="12288" max="12288" width="6.59765625" style="16" customWidth="1"/>
    <col min="12289" max="12289" width="20.09765625" style="16" customWidth="1"/>
    <col min="12290" max="12290" width="42.19921875" style="16" customWidth="1"/>
    <col min="12291" max="12291" width="5.59765625" style="16" bestFit="1" customWidth="1"/>
    <col min="12292" max="12292" width="36.69921875" style="16" customWidth="1"/>
    <col min="12293" max="12293" width="11.69921875" style="16" bestFit="1" customWidth="1"/>
    <col min="12294" max="12294" width="17.59765625" style="16" customWidth="1"/>
    <col min="12295" max="12295" width="9.3984375" style="16" bestFit="1" customWidth="1"/>
    <col min="12296" max="12543" width="8.69921875" style="16"/>
    <col min="12544" max="12544" width="6.59765625" style="16" customWidth="1"/>
    <col min="12545" max="12545" width="20.09765625" style="16" customWidth="1"/>
    <col min="12546" max="12546" width="42.19921875" style="16" customWidth="1"/>
    <col min="12547" max="12547" width="5.59765625" style="16" bestFit="1" customWidth="1"/>
    <col min="12548" max="12548" width="36.69921875" style="16" customWidth="1"/>
    <col min="12549" max="12549" width="11.69921875" style="16" bestFit="1" customWidth="1"/>
    <col min="12550" max="12550" width="17.59765625" style="16" customWidth="1"/>
    <col min="12551" max="12551" width="9.3984375" style="16" bestFit="1" customWidth="1"/>
    <col min="12552" max="12799" width="8.69921875" style="16"/>
    <col min="12800" max="12800" width="6.59765625" style="16" customWidth="1"/>
    <col min="12801" max="12801" width="20.09765625" style="16" customWidth="1"/>
    <col min="12802" max="12802" width="42.19921875" style="16" customWidth="1"/>
    <col min="12803" max="12803" width="5.59765625" style="16" bestFit="1" customWidth="1"/>
    <col min="12804" max="12804" width="36.69921875" style="16" customWidth="1"/>
    <col min="12805" max="12805" width="11.69921875" style="16" bestFit="1" customWidth="1"/>
    <col min="12806" max="12806" width="17.59765625" style="16" customWidth="1"/>
    <col min="12807" max="12807" width="9.3984375" style="16" bestFit="1" customWidth="1"/>
    <col min="12808" max="13055" width="8.69921875" style="16"/>
    <col min="13056" max="13056" width="6.59765625" style="16" customWidth="1"/>
    <col min="13057" max="13057" width="20.09765625" style="16" customWidth="1"/>
    <col min="13058" max="13058" width="42.19921875" style="16" customWidth="1"/>
    <col min="13059" max="13059" width="5.59765625" style="16" bestFit="1" customWidth="1"/>
    <col min="13060" max="13060" width="36.69921875" style="16" customWidth="1"/>
    <col min="13061" max="13061" width="11.69921875" style="16" bestFit="1" customWidth="1"/>
    <col min="13062" max="13062" width="17.59765625" style="16" customWidth="1"/>
    <col min="13063" max="13063" width="9.3984375" style="16" bestFit="1" customWidth="1"/>
    <col min="13064" max="13311" width="8.69921875" style="16"/>
    <col min="13312" max="13312" width="6.59765625" style="16" customWidth="1"/>
    <col min="13313" max="13313" width="20.09765625" style="16" customWidth="1"/>
    <col min="13314" max="13314" width="42.19921875" style="16" customWidth="1"/>
    <col min="13315" max="13315" width="5.59765625" style="16" bestFit="1" customWidth="1"/>
    <col min="13316" max="13316" width="36.69921875" style="16" customWidth="1"/>
    <col min="13317" max="13317" width="11.69921875" style="16" bestFit="1" customWidth="1"/>
    <col min="13318" max="13318" width="17.59765625" style="16" customWidth="1"/>
    <col min="13319" max="13319" width="9.3984375" style="16" bestFit="1" customWidth="1"/>
    <col min="13320" max="13567" width="8.69921875" style="16"/>
    <col min="13568" max="13568" width="6.59765625" style="16" customWidth="1"/>
    <col min="13569" max="13569" width="20.09765625" style="16" customWidth="1"/>
    <col min="13570" max="13570" width="42.19921875" style="16" customWidth="1"/>
    <col min="13571" max="13571" width="5.59765625" style="16" bestFit="1" customWidth="1"/>
    <col min="13572" max="13572" width="36.69921875" style="16" customWidth="1"/>
    <col min="13573" max="13573" width="11.69921875" style="16" bestFit="1" customWidth="1"/>
    <col min="13574" max="13574" width="17.59765625" style="16" customWidth="1"/>
    <col min="13575" max="13575" width="9.3984375" style="16" bestFit="1" customWidth="1"/>
    <col min="13576" max="13823" width="8.69921875" style="16"/>
    <col min="13824" max="13824" width="6.59765625" style="16" customWidth="1"/>
    <col min="13825" max="13825" width="20.09765625" style="16" customWidth="1"/>
    <col min="13826" max="13826" width="42.19921875" style="16" customWidth="1"/>
    <col min="13827" max="13827" width="5.59765625" style="16" bestFit="1" customWidth="1"/>
    <col min="13828" max="13828" width="36.69921875" style="16" customWidth="1"/>
    <col min="13829" max="13829" width="11.69921875" style="16" bestFit="1" customWidth="1"/>
    <col min="13830" max="13830" width="17.59765625" style="16" customWidth="1"/>
    <col min="13831" max="13831" width="9.3984375" style="16" bestFit="1" customWidth="1"/>
    <col min="13832" max="14079" width="8.69921875" style="16"/>
    <col min="14080" max="14080" width="6.59765625" style="16" customWidth="1"/>
    <col min="14081" max="14081" width="20.09765625" style="16" customWidth="1"/>
    <col min="14082" max="14082" width="42.19921875" style="16" customWidth="1"/>
    <col min="14083" max="14083" width="5.59765625" style="16" bestFit="1" customWidth="1"/>
    <col min="14084" max="14084" width="36.69921875" style="16" customWidth="1"/>
    <col min="14085" max="14085" width="11.69921875" style="16" bestFit="1" customWidth="1"/>
    <col min="14086" max="14086" width="17.59765625" style="16" customWidth="1"/>
    <col min="14087" max="14087" width="9.3984375" style="16" bestFit="1" customWidth="1"/>
    <col min="14088" max="14335" width="8.69921875" style="16"/>
    <col min="14336" max="14336" width="6.59765625" style="16" customWidth="1"/>
    <col min="14337" max="14337" width="20.09765625" style="16" customWidth="1"/>
    <col min="14338" max="14338" width="42.19921875" style="16" customWidth="1"/>
    <col min="14339" max="14339" width="5.59765625" style="16" bestFit="1" customWidth="1"/>
    <col min="14340" max="14340" width="36.69921875" style="16" customWidth="1"/>
    <col min="14341" max="14341" width="11.69921875" style="16" bestFit="1" customWidth="1"/>
    <col min="14342" max="14342" width="17.59765625" style="16" customWidth="1"/>
    <col min="14343" max="14343" width="9.3984375" style="16" bestFit="1" customWidth="1"/>
    <col min="14344" max="14591" width="8.69921875" style="16"/>
    <col min="14592" max="14592" width="6.59765625" style="16" customWidth="1"/>
    <col min="14593" max="14593" width="20.09765625" style="16" customWidth="1"/>
    <col min="14594" max="14594" width="42.19921875" style="16" customWidth="1"/>
    <col min="14595" max="14595" width="5.59765625" style="16" bestFit="1" customWidth="1"/>
    <col min="14596" max="14596" width="36.69921875" style="16" customWidth="1"/>
    <col min="14597" max="14597" width="11.69921875" style="16" bestFit="1" customWidth="1"/>
    <col min="14598" max="14598" width="17.59765625" style="16" customWidth="1"/>
    <col min="14599" max="14599" width="9.3984375" style="16" bestFit="1" customWidth="1"/>
    <col min="14600" max="14847" width="8.69921875" style="16"/>
    <col min="14848" max="14848" width="6.59765625" style="16" customWidth="1"/>
    <col min="14849" max="14849" width="20.09765625" style="16" customWidth="1"/>
    <col min="14850" max="14850" width="42.19921875" style="16" customWidth="1"/>
    <col min="14851" max="14851" width="5.59765625" style="16" bestFit="1" customWidth="1"/>
    <col min="14852" max="14852" width="36.69921875" style="16" customWidth="1"/>
    <col min="14853" max="14853" width="11.69921875" style="16" bestFit="1" customWidth="1"/>
    <col min="14854" max="14854" width="17.59765625" style="16" customWidth="1"/>
    <col min="14855" max="14855" width="9.3984375" style="16" bestFit="1" customWidth="1"/>
    <col min="14856" max="15103" width="8.69921875" style="16"/>
    <col min="15104" max="15104" width="6.59765625" style="16" customWidth="1"/>
    <col min="15105" max="15105" width="20.09765625" style="16" customWidth="1"/>
    <col min="15106" max="15106" width="42.19921875" style="16" customWidth="1"/>
    <col min="15107" max="15107" width="5.59765625" style="16" bestFit="1" customWidth="1"/>
    <col min="15108" max="15108" width="36.69921875" style="16" customWidth="1"/>
    <col min="15109" max="15109" width="11.69921875" style="16" bestFit="1" customWidth="1"/>
    <col min="15110" max="15110" width="17.59765625" style="16" customWidth="1"/>
    <col min="15111" max="15111" width="9.3984375" style="16" bestFit="1" customWidth="1"/>
    <col min="15112" max="15359" width="8.69921875" style="16"/>
    <col min="15360" max="15360" width="6.59765625" style="16" customWidth="1"/>
    <col min="15361" max="15361" width="20.09765625" style="16" customWidth="1"/>
    <col min="15362" max="15362" width="42.19921875" style="16" customWidth="1"/>
    <col min="15363" max="15363" width="5.59765625" style="16" bestFit="1" customWidth="1"/>
    <col min="15364" max="15364" width="36.69921875" style="16" customWidth="1"/>
    <col min="15365" max="15365" width="11.69921875" style="16" bestFit="1" customWidth="1"/>
    <col min="15366" max="15366" width="17.59765625" style="16" customWidth="1"/>
    <col min="15367" max="15367" width="9.3984375" style="16" bestFit="1" customWidth="1"/>
    <col min="15368" max="15615" width="8.69921875" style="16"/>
    <col min="15616" max="15616" width="6.59765625" style="16" customWidth="1"/>
    <col min="15617" max="15617" width="20.09765625" style="16" customWidth="1"/>
    <col min="15618" max="15618" width="42.19921875" style="16" customWidth="1"/>
    <col min="15619" max="15619" width="5.59765625" style="16" bestFit="1" customWidth="1"/>
    <col min="15620" max="15620" width="36.69921875" style="16" customWidth="1"/>
    <col min="15621" max="15621" width="11.69921875" style="16" bestFit="1" customWidth="1"/>
    <col min="15622" max="15622" width="17.59765625" style="16" customWidth="1"/>
    <col min="15623" max="15623" width="9.3984375" style="16" bestFit="1" customWidth="1"/>
    <col min="15624" max="15871" width="8.69921875" style="16"/>
    <col min="15872" max="15872" width="6.59765625" style="16" customWidth="1"/>
    <col min="15873" max="15873" width="20.09765625" style="16" customWidth="1"/>
    <col min="15874" max="15874" width="42.19921875" style="16" customWidth="1"/>
    <col min="15875" max="15875" width="5.59765625" style="16" bestFit="1" customWidth="1"/>
    <col min="15876" max="15876" width="36.69921875" style="16" customWidth="1"/>
    <col min="15877" max="15877" width="11.69921875" style="16" bestFit="1" customWidth="1"/>
    <col min="15878" max="15878" width="17.59765625" style="16" customWidth="1"/>
    <col min="15879" max="15879" width="9.3984375" style="16" bestFit="1" customWidth="1"/>
    <col min="15880" max="16127" width="8.69921875" style="16"/>
    <col min="16128" max="16128" width="6.59765625" style="16" customWidth="1"/>
    <col min="16129" max="16129" width="20.09765625" style="16" customWidth="1"/>
    <col min="16130" max="16130" width="42.19921875" style="16" customWidth="1"/>
    <col min="16131" max="16131" width="5.59765625" style="16" bestFit="1" customWidth="1"/>
    <col min="16132" max="16132" width="36.69921875" style="16" customWidth="1"/>
    <col min="16133" max="16133" width="11.69921875" style="16" bestFit="1" customWidth="1"/>
    <col min="16134" max="16134" width="17.59765625" style="16" customWidth="1"/>
    <col min="16135" max="16135" width="9.3984375" style="16" bestFit="1" customWidth="1"/>
    <col min="16136" max="16384" width="8.69921875" style="16"/>
  </cols>
  <sheetData>
    <row r="1" spans="1:10" s="15" customFormat="1" ht="34.950000000000003" customHeight="1" x14ac:dyDescent="0.45">
      <c r="A1" s="560" t="s">
        <v>225</v>
      </c>
      <c r="B1" s="560"/>
      <c r="C1" s="560"/>
      <c r="D1" s="560"/>
      <c r="E1" s="560"/>
      <c r="F1" s="560"/>
      <c r="G1" s="560"/>
    </row>
    <row r="2" spans="1:10" ht="24" customHeight="1" x14ac:dyDescent="0.45">
      <c r="A2" s="569" t="s">
        <v>1</v>
      </c>
      <c r="B2" s="569"/>
      <c r="C2" s="569"/>
      <c r="D2" s="569"/>
      <c r="E2" s="569"/>
      <c r="F2" s="569"/>
      <c r="G2" s="569"/>
    </row>
    <row r="3" spans="1:10" s="15" customFormat="1" ht="12" customHeight="1" thickBot="1" x14ac:dyDescent="0.5">
      <c r="A3" s="21"/>
      <c r="B3" s="21"/>
      <c r="C3" s="21"/>
      <c r="D3" s="21"/>
      <c r="E3" s="21"/>
      <c r="F3" s="21"/>
      <c r="G3" s="21"/>
    </row>
    <row r="4" spans="1:10" ht="24" customHeight="1" thickBot="1" x14ac:dyDescent="0.5">
      <c r="A4" s="15"/>
      <c r="B4" s="97" t="s">
        <v>15</v>
      </c>
      <c r="C4" s="573"/>
      <c r="D4" s="574"/>
      <c r="E4" s="97" t="s">
        <v>431</v>
      </c>
      <c r="F4" s="22"/>
      <c r="G4" s="23"/>
    </row>
    <row r="5" spans="1:10" ht="34.200000000000003" customHeight="1" thickBot="1" x14ac:dyDescent="0.5">
      <c r="A5" s="21"/>
      <c r="B5" s="292" t="s">
        <v>430</v>
      </c>
      <c r="C5" s="570"/>
      <c r="D5" s="571"/>
      <c r="E5" s="571"/>
      <c r="F5" s="572"/>
      <c r="G5" s="23"/>
    </row>
    <row r="6" spans="1:10" s="15" customFormat="1" ht="30" customHeight="1" x14ac:dyDescent="0.45">
      <c r="A6" s="565" t="s">
        <v>52</v>
      </c>
      <c r="B6" s="565"/>
      <c r="C6" s="565"/>
      <c r="D6" s="565"/>
      <c r="E6" s="565"/>
      <c r="F6" s="565"/>
      <c r="G6" s="565"/>
    </row>
    <row r="7" spans="1:10" s="15" customFormat="1" ht="24.75" customHeight="1" thickBot="1" x14ac:dyDescent="0.5">
      <c r="A7" s="567" t="s">
        <v>73</v>
      </c>
      <c r="B7" s="567"/>
      <c r="C7" s="567"/>
      <c r="D7" s="567"/>
      <c r="E7" s="567"/>
      <c r="F7" s="567"/>
      <c r="G7" s="567"/>
      <c r="H7" s="53"/>
      <c r="I7" s="53"/>
      <c r="J7" s="53"/>
    </row>
    <row r="8" spans="1:10" ht="41.4" customHeight="1" thickBot="1" x14ac:dyDescent="0.5">
      <c r="A8" s="24" t="s">
        <v>3</v>
      </c>
      <c r="B8" s="25" t="s">
        <v>4</v>
      </c>
      <c r="C8" s="578" t="s">
        <v>5</v>
      </c>
      <c r="D8" s="579"/>
      <c r="E8" s="26" t="s">
        <v>71</v>
      </c>
      <c r="F8" s="54" t="s">
        <v>70</v>
      </c>
      <c r="G8" s="55" t="s">
        <v>6</v>
      </c>
    </row>
    <row r="9" spans="1:10" s="15" customFormat="1" ht="30" customHeight="1" thickTop="1" x14ac:dyDescent="0.45">
      <c r="A9" s="28">
        <v>1</v>
      </c>
      <c r="B9" s="56" t="s">
        <v>7</v>
      </c>
      <c r="C9" s="57" t="s">
        <v>8</v>
      </c>
      <c r="D9" s="58"/>
      <c r="E9" s="59" t="s">
        <v>9</v>
      </c>
      <c r="F9" s="60"/>
      <c r="G9" s="61"/>
    </row>
    <row r="10" spans="1:10" s="15" customFormat="1" ht="33" customHeight="1" x14ac:dyDescent="0.45">
      <c r="A10" s="34">
        <v>2</v>
      </c>
      <c r="B10" s="62" t="s">
        <v>233</v>
      </c>
      <c r="C10" s="41" t="s">
        <v>53</v>
      </c>
      <c r="D10" s="63"/>
      <c r="E10" s="35" t="s">
        <v>9</v>
      </c>
      <c r="F10" s="35" t="s">
        <v>232</v>
      </c>
      <c r="G10" s="64"/>
    </row>
    <row r="11" spans="1:10" s="15" customFormat="1" ht="30" customHeight="1" x14ac:dyDescent="0.45">
      <c r="A11" s="34">
        <v>3</v>
      </c>
      <c r="B11" s="65" t="s">
        <v>10</v>
      </c>
      <c r="C11" s="36" t="s">
        <v>54</v>
      </c>
      <c r="D11" s="66" t="s">
        <v>16</v>
      </c>
      <c r="E11" s="67" t="s">
        <v>9</v>
      </c>
      <c r="F11" s="45"/>
      <c r="G11" s="64"/>
    </row>
    <row r="12" spans="1:10" s="15" customFormat="1" ht="30" customHeight="1" x14ac:dyDescent="0.45">
      <c r="A12" s="34">
        <v>4</v>
      </c>
      <c r="B12" s="65" t="s">
        <v>10</v>
      </c>
      <c r="C12" s="40" t="s">
        <v>17</v>
      </c>
      <c r="D12" s="66" t="s">
        <v>18</v>
      </c>
      <c r="E12" s="67" t="s">
        <v>9</v>
      </c>
      <c r="F12" s="45"/>
      <c r="G12" s="64"/>
    </row>
    <row r="13" spans="1:10" s="15" customFormat="1" ht="33" customHeight="1" x14ac:dyDescent="0.45">
      <c r="A13" s="34">
        <v>5</v>
      </c>
      <c r="B13" s="68" t="s">
        <v>55</v>
      </c>
      <c r="C13" s="576" t="s">
        <v>56</v>
      </c>
      <c r="D13" s="577"/>
      <c r="E13" s="67" t="s">
        <v>12</v>
      </c>
      <c r="F13" s="35" t="s">
        <v>57</v>
      </c>
      <c r="G13" s="64"/>
    </row>
    <row r="14" spans="1:10" s="15" customFormat="1" ht="30" customHeight="1" x14ac:dyDescent="0.45">
      <c r="A14" s="34">
        <v>6</v>
      </c>
      <c r="B14" s="35" t="s">
        <v>58</v>
      </c>
      <c r="C14" s="36" t="s">
        <v>59</v>
      </c>
      <c r="D14" s="66"/>
      <c r="E14" s="42" t="s">
        <v>9</v>
      </c>
      <c r="F14" s="35"/>
      <c r="G14" s="64"/>
    </row>
    <row r="15" spans="1:10" s="14" customFormat="1" ht="30" customHeight="1" x14ac:dyDescent="0.45">
      <c r="A15" s="34">
        <v>7</v>
      </c>
      <c r="B15" s="69" t="s">
        <v>10</v>
      </c>
      <c r="C15" s="70" t="s">
        <v>19</v>
      </c>
      <c r="D15" s="71"/>
      <c r="E15" s="72" t="s">
        <v>12</v>
      </c>
      <c r="F15" s="73" t="s">
        <v>72</v>
      </c>
      <c r="G15" s="74"/>
    </row>
    <row r="16" spans="1:10" s="14" customFormat="1" ht="30" customHeight="1" x14ac:dyDescent="0.45">
      <c r="A16" s="34">
        <v>8</v>
      </c>
      <c r="B16" s="69" t="s">
        <v>10</v>
      </c>
      <c r="C16" s="70" t="s">
        <v>21</v>
      </c>
      <c r="D16" s="71"/>
      <c r="E16" s="75" t="s">
        <v>9</v>
      </c>
      <c r="F16" s="73"/>
      <c r="G16" s="74"/>
    </row>
    <row r="17" spans="1:10" s="15" customFormat="1" ht="30" customHeight="1" x14ac:dyDescent="0.45">
      <c r="A17" s="34">
        <v>9</v>
      </c>
      <c r="B17" s="35" t="s">
        <v>10</v>
      </c>
      <c r="C17" s="36" t="s">
        <v>60</v>
      </c>
      <c r="D17" s="66"/>
      <c r="E17" s="42" t="s">
        <v>12</v>
      </c>
      <c r="F17" s="35" t="s">
        <v>48</v>
      </c>
      <c r="G17" s="64"/>
    </row>
    <row r="18" spans="1:10" s="15" customFormat="1" ht="30" customHeight="1" x14ac:dyDescent="0.45">
      <c r="A18" s="34">
        <v>10</v>
      </c>
      <c r="B18" s="35" t="s">
        <v>10</v>
      </c>
      <c r="C18" s="41" t="s">
        <v>22</v>
      </c>
      <c r="D18" s="76"/>
      <c r="E18" s="42" t="s">
        <v>12</v>
      </c>
      <c r="F18" s="35" t="s">
        <v>23</v>
      </c>
      <c r="G18" s="64"/>
    </row>
    <row r="19" spans="1:10" s="15" customFormat="1" ht="30" customHeight="1" x14ac:dyDescent="0.45">
      <c r="A19" s="34">
        <v>11</v>
      </c>
      <c r="B19" s="77" t="s">
        <v>10</v>
      </c>
      <c r="C19" s="78" t="s">
        <v>24</v>
      </c>
      <c r="D19" s="79"/>
      <c r="E19" s="42" t="s">
        <v>12</v>
      </c>
      <c r="F19" s="35" t="s">
        <v>13</v>
      </c>
      <c r="G19" s="64"/>
    </row>
    <row r="20" spans="1:10" s="15" customFormat="1" ht="33" customHeight="1" x14ac:dyDescent="0.45">
      <c r="A20" s="34">
        <v>12</v>
      </c>
      <c r="B20" s="35" t="s">
        <v>10</v>
      </c>
      <c r="C20" s="41" t="s">
        <v>81</v>
      </c>
      <c r="D20" s="66" t="s">
        <v>25</v>
      </c>
      <c r="E20" s="42" t="s">
        <v>9</v>
      </c>
      <c r="F20" s="35"/>
      <c r="G20" s="64"/>
    </row>
    <row r="21" spans="1:10" s="15" customFormat="1" ht="30" customHeight="1" x14ac:dyDescent="0.45">
      <c r="A21" s="34">
        <v>13</v>
      </c>
      <c r="B21" s="35" t="s">
        <v>236</v>
      </c>
      <c r="C21" s="576" t="s">
        <v>237</v>
      </c>
      <c r="D21" s="577"/>
      <c r="E21" s="42" t="s">
        <v>12</v>
      </c>
      <c r="F21" s="35" t="s">
        <v>238</v>
      </c>
      <c r="G21" s="80"/>
    </row>
    <row r="22" spans="1:10" s="15" customFormat="1" ht="30" customHeight="1" x14ac:dyDescent="0.45">
      <c r="A22" s="34">
        <v>14</v>
      </c>
      <c r="B22" s="35" t="s">
        <v>61</v>
      </c>
      <c r="C22" s="576" t="s">
        <v>26</v>
      </c>
      <c r="D22" s="577"/>
      <c r="E22" s="42" t="s">
        <v>12</v>
      </c>
      <c r="F22" s="35" t="s">
        <v>27</v>
      </c>
      <c r="G22" s="80"/>
    </row>
    <row r="23" spans="1:10" s="15" customFormat="1" ht="30" customHeight="1" x14ac:dyDescent="0.45">
      <c r="A23" s="561">
        <v>15</v>
      </c>
      <c r="B23" s="580" t="s">
        <v>119</v>
      </c>
      <c r="C23" s="81" t="s">
        <v>435</v>
      </c>
      <c r="D23" s="82"/>
      <c r="E23" s="42" t="s">
        <v>12</v>
      </c>
      <c r="F23" s="35" t="s">
        <v>62</v>
      </c>
      <c r="G23" s="80"/>
    </row>
    <row r="24" spans="1:10" s="15" customFormat="1" ht="30" customHeight="1" x14ac:dyDescent="0.45">
      <c r="A24" s="562"/>
      <c r="B24" s="581"/>
      <c r="C24" s="81" t="s">
        <v>440</v>
      </c>
      <c r="D24" s="82"/>
      <c r="E24" s="42" t="s">
        <v>12</v>
      </c>
      <c r="F24" s="35" t="s">
        <v>434</v>
      </c>
      <c r="G24" s="80"/>
    </row>
    <row r="25" spans="1:10" s="15" customFormat="1" ht="30" customHeight="1" x14ac:dyDescent="0.45">
      <c r="A25" s="34">
        <v>16</v>
      </c>
      <c r="B25" s="35" t="s">
        <v>63</v>
      </c>
      <c r="C25" s="81" t="s">
        <v>64</v>
      </c>
      <c r="D25" s="82"/>
      <c r="E25" s="42" t="s">
        <v>9</v>
      </c>
      <c r="F25" s="45"/>
      <c r="G25" s="64"/>
    </row>
    <row r="26" spans="1:10" s="15" customFormat="1" ht="30" customHeight="1" x14ac:dyDescent="0.45">
      <c r="A26" s="34">
        <v>17</v>
      </c>
      <c r="B26" s="35" t="s">
        <v>65</v>
      </c>
      <c r="C26" s="81" t="s">
        <v>66</v>
      </c>
      <c r="D26" s="82"/>
      <c r="E26" s="42" t="s">
        <v>12</v>
      </c>
      <c r="F26" s="35" t="s">
        <v>67</v>
      </c>
      <c r="G26" s="64"/>
    </row>
    <row r="27" spans="1:10" s="15" customFormat="1" ht="30" customHeight="1" x14ac:dyDescent="0.45">
      <c r="A27" s="34">
        <v>18</v>
      </c>
      <c r="B27" s="35" t="s">
        <v>420</v>
      </c>
      <c r="C27" s="81" t="s">
        <v>422</v>
      </c>
      <c r="D27" s="82"/>
      <c r="E27" s="42" t="s">
        <v>12</v>
      </c>
      <c r="F27" s="35" t="s">
        <v>423</v>
      </c>
      <c r="G27" s="64"/>
    </row>
    <row r="28" spans="1:10" s="15" customFormat="1" ht="30" customHeight="1" thickBot="1" x14ac:dyDescent="0.5">
      <c r="A28" s="34">
        <v>19</v>
      </c>
      <c r="B28" s="83" t="s">
        <v>10</v>
      </c>
      <c r="C28" s="84" t="s">
        <v>14</v>
      </c>
      <c r="D28" s="85"/>
      <c r="E28" s="86" t="s">
        <v>12</v>
      </c>
      <c r="F28" s="86" t="s">
        <v>20</v>
      </c>
      <c r="G28" s="87"/>
    </row>
    <row r="29" spans="1:10" s="15" customFormat="1" ht="12" customHeight="1" x14ac:dyDescent="0.45">
      <c r="A29" s="88"/>
      <c r="B29" s="89"/>
      <c r="C29" s="90"/>
      <c r="D29" s="91"/>
      <c r="E29" s="92"/>
      <c r="F29" s="92"/>
      <c r="G29" s="93"/>
    </row>
    <row r="30" spans="1:10" s="14" customFormat="1" ht="20.25" customHeight="1" x14ac:dyDescent="0.45">
      <c r="A30" s="94" t="s">
        <v>28</v>
      </c>
      <c r="B30" s="575" t="s">
        <v>29</v>
      </c>
      <c r="C30" s="575"/>
      <c r="D30" s="575"/>
      <c r="E30" s="575"/>
      <c r="F30" s="575"/>
      <c r="G30" s="95"/>
    </row>
    <row r="31" spans="1:10" s="14" customFormat="1" ht="20.25" customHeight="1" x14ac:dyDescent="0.45">
      <c r="A31" s="582" t="s">
        <v>80</v>
      </c>
      <c r="B31" s="583"/>
      <c r="C31" s="583"/>
      <c r="D31" s="583"/>
      <c r="E31" s="96"/>
      <c r="F31" s="95"/>
      <c r="G31" s="95"/>
      <c r="H31" s="95"/>
      <c r="I31" s="95"/>
      <c r="J31" s="95"/>
    </row>
    <row r="32" spans="1:10" s="14" customFormat="1" ht="20.25" customHeight="1" x14ac:dyDescent="0.45">
      <c r="A32" s="94" t="s">
        <v>30</v>
      </c>
      <c r="B32" s="575" t="s">
        <v>31</v>
      </c>
      <c r="C32" s="575"/>
      <c r="D32" s="575"/>
      <c r="E32" s="575"/>
      <c r="F32" s="575"/>
      <c r="G32" s="95"/>
    </row>
    <row r="33" spans="1:8" s="14" customFormat="1" ht="20.25" customHeight="1" x14ac:dyDescent="0.45">
      <c r="A33" s="94" t="s">
        <v>25</v>
      </c>
      <c r="B33" s="575" t="s">
        <v>32</v>
      </c>
      <c r="C33" s="575"/>
      <c r="D33" s="575"/>
      <c r="E33" s="575"/>
      <c r="F33" s="575"/>
      <c r="G33" s="95"/>
    </row>
    <row r="34" spans="1:8" s="14" customFormat="1" ht="20.25" customHeight="1" x14ac:dyDescent="0.45">
      <c r="A34" s="94"/>
      <c r="B34" s="575" t="s">
        <v>33</v>
      </c>
      <c r="C34" s="575"/>
      <c r="D34" s="575"/>
      <c r="E34" s="575"/>
      <c r="F34" s="575"/>
      <c r="G34" s="95"/>
    </row>
    <row r="35" spans="1:8" s="14" customFormat="1" ht="20.25" customHeight="1" x14ac:dyDescent="0.45">
      <c r="A35" s="94"/>
      <c r="B35" s="575" t="s">
        <v>34</v>
      </c>
      <c r="C35" s="575"/>
      <c r="D35" s="575"/>
      <c r="E35" s="575"/>
      <c r="F35" s="575"/>
      <c r="G35" s="95"/>
    </row>
    <row r="36" spans="1:8" s="15" customFormat="1" x14ac:dyDescent="0.45">
      <c r="D36" s="17"/>
      <c r="H36" s="16"/>
    </row>
    <row r="37" spans="1:8" s="15" customFormat="1" x14ac:dyDescent="0.45">
      <c r="D37" s="17"/>
      <c r="H37" s="16"/>
    </row>
    <row r="38" spans="1:8" s="15" customFormat="1" ht="38.4" customHeight="1" x14ac:dyDescent="0.45">
      <c r="D38" s="17"/>
      <c r="H38" s="16"/>
    </row>
    <row r="39" spans="1:8" s="15" customFormat="1" x14ac:dyDescent="0.45">
      <c r="D39" s="17"/>
      <c r="H39" s="16"/>
    </row>
    <row r="40" spans="1:8" s="15" customFormat="1" x14ac:dyDescent="0.45">
      <c r="D40" s="17"/>
      <c r="H40" s="16"/>
    </row>
    <row r="41" spans="1:8" s="15" customFormat="1" x14ac:dyDescent="0.45">
      <c r="D41" s="17"/>
      <c r="H41" s="16"/>
    </row>
    <row r="42" spans="1:8" s="15" customFormat="1" x14ac:dyDescent="0.45">
      <c r="D42" s="17"/>
      <c r="H42" s="16"/>
    </row>
    <row r="43" spans="1:8" s="15" customFormat="1" x14ac:dyDescent="0.45">
      <c r="D43" s="17"/>
      <c r="H43" s="16"/>
    </row>
    <row r="44" spans="1:8" s="15" customFormat="1" x14ac:dyDescent="0.45">
      <c r="D44" s="17"/>
      <c r="H44" s="16"/>
    </row>
    <row r="45" spans="1:8" s="15" customFormat="1" x14ac:dyDescent="0.45">
      <c r="D45" s="17"/>
      <c r="H45" s="16"/>
    </row>
    <row r="46" spans="1:8" s="15" customFormat="1" x14ac:dyDescent="0.45">
      <c r="D46" s="17"/>
      <c r="H46" s="16"/>
    </row>
    <row r="47" spans="1:8" s="15" customFormat="1" x14ac:dyDescent="0.45">
      <c r="D47" s="17"/>
      <c r="H47" s="16"/>
    </row>
    <row r="48" spans="1:8" s="15" customFormat="1" x14ac:dyDescent="0.45">
      <c r="D48" s="17"/>
      <c r="H48" s="16"/>
    </row>
    <row r="49" spans="4:8" s="15" customFormat="1" x14ac:dyDescent="0.45">
      <c r="D49" s="17"/>
      <c r="H49" s="16"/>
    </row>
    <row r="50" spans="4:8" s="15" customFormat="1" x14ac:dyDescent="0.45">
      <c r="D50" s="17"/>
      <c r="H50" s="16"/>
    </row>
    <row r="51" spans="4:8" s="15" customFormat="1" x14ac:dyDescent="0.45">
      <c r="D51" s="17"/>
      <c r="H51" s="16"/>
    </row>
    <row r="52" spans="4:8" s="15" customFormat="1" x14ac:dyDescent="0.45">
      <c r="D52" s="17"/>
      <c r="H52" s="16"/>
    </row>
    <row r="53" spans="4:8" s="15" customFormat="1" x14ac:dyDescent="0.45">
      <c r="D53" s="17"/>
      <c r="H53" s="16"/>
    </row>
    <row r="54" spans="4:8" s="15" customFormat="1" x14ac:dyDescent="0.45">
      <c r="D54" s="17"/>
      <c r="H54" s="16"/>
    </row>
    <row r="55" spans="4:8" s="15" customFormat="1" x14ac:dyDescent="0.45">
      <c r="D55" s="17"/>
      <c r="H55" s="16"/>
    </row>
  </sheetData>
  <mergeCells count="18">
    <mergeCell ref="A31:D31"/>
    <mergeCell ref="B32:F32"/>
    <mergeCell ref="B33:F33"/>
    <mergeCell ref="B34:F34"/>
    <mergeCell ref="B35:F35"/>
    <mergeCell ref="B30:F30"/>
    <mergeCell ref="C13:D13"/>
    <mergeCell ref="C22:D22"/>
    <mergeCell ref="A7:G7"/>
    <mergeCell ref="C8:D8"/>
    <mergeCell ref="C21:D21"/>
    <mergeCell ref="B23:B24"/>
    <mergeCell ref="A23:A24"/>
    <mergeCell ref="A1:G1"/>
    <mergeCell ref="A2:G2"/>
    <mergeCell ref="A6:G6"/>
    <mergeCell ref="C4:D4"/>
    <mergeCell ref="C5:F5"/>
  </mergeCells>
  <phoneticPr fontId="4"/>
  <conditionalFormatting sqref="C4">
    <cfRule type="cellIs" dxfId="148" priority="2" operator="equal">
      <formula>""</formula>
    </cfRule>
    <cfRule type="expression" dxfId="147" priority="3" stopIfTrue="1">
      <formula>$C$4=""</formula>
    </cfRule>
  </conditionalFormatting>
  <conditionalFormatting sqref="F4">
    <cfRule type="containsBlanks" dxfId="146" priority="1">
      <formula>LEN(TRIM(F4))=0</formula>
    </cfRule>
  </conditionalFormatting>
  <printOptions horizontalCentered="1"/>
  <pageMargins left="0.39370078740157483" right="0.39370078740157483" top="0.39370078740157483" bottom="0.39370078740157483" header="0.31496062992125984" footer="0.31496062992125984"/>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327660</xdr:colOff>
                    <xdr:row>8</xdr:row>
                    <xdr:rowOff>68580</xdr:rowOff>
                  </from>
                  <to>
                    <xdr:col>6</xdr:col>
                    <xdr:colOff>731520</xdr:colOff>
                    <xdr:row>9</xdr:row>
                    <xdr:rowOff>83820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327660</xdr:colOff>
                    <xdr:row>9</xdr:row>
                    <xdr:rowOff>38100</xdr:rowOff>
                  </from>
                  <to>
                    <xdr:col>6</xdr:col>
                    <xdr:colOff>723900</xdr:colOff>
                    <xdr:row>10</xdr:row>
                    <xdr:rowOff>15240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327660</xdr:colOff>
                    <xdr:row>10</xdr:row>
                    <xdr:rowOff>68580</xdr:rowOff>
                  </from>
                  <to>
                    <xdr:col>6</xdr:col>
                    <xdr:colOff>731520</xdr:colOff>
                    <xdr:row>11</xdr:row>
                    <xdr:rowOff>83820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327660</xdr:colOff>
                    <xdr:row>11</xdr:row>
                    <xdr:rowOff>68580</xdr:rowOff>
                  </from>
                  <to>
                    <xdr:col>6</xdr:col>
                    <xdr:colOff>731520</xdr:colOff>
                    <xdr:row>12</xdr:row>
                    <xdr:rowOff>83820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327660</xdr:colOff>
                    <xdr:row>12</xdr:row>
                    <xdr:rowOff>68580</xdr:rowOff>
                  </from>
                  <to>
                    <xdr:col>6</xdr:col>
                    <xdr:colOff>731520</xdr:colOff>
                    <xdr:row>13</xdr:row>
                    <xdr:rowOff>45720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335280</xdr:colOff>
                    <xdr:row>13</xdr:row>
                    <xdr:rowOff>99060</xdr:rowOff>
                  </from>
                  <to>
                    <xdr:col>6</xdr:col>
                    <xdr:colOff>731520</xdr:colOff>
                    <xdr:row>14</xdr:row>
                    <xdr:rowOff>121920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327660</xdr:colOff>
                    <xdr:row>17</xdr:row>
                    <xdr:rowOff>68580</xdr:rowOff>
                  </from>
                  <to>
                    <xdr:col>6</xdr:col>
                    <xdr:colOff>731520</xdr:colOff>
                    <xdr:row>18</xdr:row>
                    <xdr:rowOff>83820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327660</xdr:colOff>
                    <xdr:row>18</xdr:row>
                    <xdr:rowOff>68580</xdr:rowOff>
                  </from>
                  <to>
                    <xdr:col>6</xdr:col>
                    <xdr:colOff>731520</xdr:colOff>
                    <xdr:row>19</xdr:row>
                    <xdr:rowOff>83820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327660</xdr:colOff>
                    <xdr:row>19</xdr:row>
                    <xdr:rowOff>68580</xdr:rowOff>
                  </from>
                  <to>
                    <xdr:col>6</xdr:col>
                    <xdr:colOff>731520</xdr:colOff>
                    <xdr:row>20</xdr:row>
                    <xdr:rowOff>45720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335280</xdr:colOff>
                    <xdr:row>27</xdr:row>
                    <xdr:rowOff>38100</xdr:rowOff>
                  </from>
                  <to>
                    <xdr:col>6</xdr:col>
                    <xdr:colOff>731520</xdr:colOff>
                    <xdr:row>28</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327660</xdr:colOff>
                    <xdr:row>16</xdr:row>
                    <xdr:rowOff>68580</xdr:rowOff>
                  </from>
                  <to>
                    <xdr:col>6</xdr:col>
                    <xdr:colOff>731520</xdr:colOff>
                    <xdr:row>17</xdr:row>
                    <xdr:rowOff>83820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6</xdr:col>
                    <xdr:colOff>327660</xdr:colOff>
                    <xdr:row>24</xdr:row>
                    <xdr:rowOff>38100</xdr:rowOff>
                  </from>
                  <to>
                    <xdr:col>6</xdr:col>
                    <xdr:colOff>731520</xdr:colOff>
                    <xdr:row>25</xdr:row>
                    <xdr:rowOff>76200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6</xdr:col>
                    <xdr:colOff>327660</xdr:colOff>
                    <xdr:row>25</xdr:row>
                    <xdr:rowOff>7620</xdr:rowOff>
                  </from>
                  <to>
                    <xdr:col>6</xdr:col>
                    <xdr:colOff>723900</xdr:colOff>
                    <xdr:row>26</xdr:row>
                    <xdr:rowOff>53340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6</xdr:col>
                    <xdr:colOff>327660</xdr:colOff>
                    <xdr:row>22</xdr:row>
                    <xdr:rowOff>38100</xdr:rowOff>
                  </from>
                  <to>
                    <xdr:col>6</xdr:col>
                    <xdr:colOff>731520</xdr:colOff>
                    <xdr:row>23</xdr:row>
                    <xdr:rowOff>76200</xdr:rowOff>
                  </to>
                </anchor>
              </controlPr>
            </control>
          </mc:Choice>
        </mc:AlternateContent>
        <mc:AlternateContent xmlns:mc="http://schemas.openxmlformats.org/markup-compatibility/2006">
          <mc:Choice Requires="x14">
            <control shapeId="7207" r:id="rId18" name="Check Box 39">
              <controlPr defaultSize="0" autoFill="0" autoLine="0" autoPict="0">
                <anchor moveWithCells="1">
                  <from>
                    <xdr:col>6</xdr:col>
                    <xdr:colOff>327660</xdr:colOff>
                    <xdr:row>15</xdr:row>
                    <xdr:rowOff>68580</xdr:rowOff>
                  </from>
                  <to>
                    <xdr:col>6</xdr:col>
                    <xdr:colOff>731520</xdr:colOff>
                    <xdr:row>16</xdr:row>
                    <xdr:rowOff>83820</xdr:rowOff>
                  </to>
                </anchor>
              </controlPr>
            </control>
          </mc:Choice>
        </mc:AlternateContent>
        <mc:AlternateContent xmlns:mc="http://schemas.openxmlformats.org/markup-compatibility/2006">
          <mc:Choice Requires="x14">
            <control shapeId="7208" r:id="rId19" name="Check Box 40">
              <controlPr defaultSize="0" autoFill="0" autoLine="0" autoPict="0">
                <anchor moveWithCells="1">
                  <from>
                    <xdr:col>6</xdr:col>
                    <xdr:colOff>335280</xdr:colOff>
                    <xdr:row>14</xdr:row>
                    <xdr:rowOff>60960</xdr:rowOff>
                  </from>
                  <to>
                    <xdr:col>6</xdr:col>
                    <xdr:colOff>731520</xdr:colOff>
                    <xdr:row>15</xdr:row>
                    <xdr:rowOff>83820</xdr:rowOff>
                  </to>
                </anchor>
              </controlPr>
            </control>
          </mc:Choice>
        </mc:AlternateContent>
        <mc:AlternateContent xmlns:mc="http://schemas.openxmlformats.org/markup-compatibility/2006">
          <mc:Choice Requires="x14">
            <control shapeId="7180" r:id="rId20" name="Check Box 12">
              <controlPr defaultSize="0" autoFill="0" autoLine="0" autoPict="0">
                <anchor moveWithCells="1">
                  <from>
                    <xdr:col>6</xdr:col>
                    <xdr:colOff>327660</xdr:colOff>
                    <xdr:row>21</xdr:row>
                    <xdr:rowOff>38100</xdr:rowOff>
                  </from>
                  <to>
                    <xdr:col>6</xdr:col>
                    <xdr:colOff>731520</xdr:colOff>
                    <xdr:row>22</xdr:row>
                    <xdr:rowOff>76200</xdr:rowOff>
                  </to>
                </anchor>
              </controlPr>
            </control>
          </mc:Choice>
        </mc:AlternateContent>
        <mc:AlternateContent xmlns:mc="http://schemas.openxmlformats.org/markup-compatibility/2006">
          <mc:Choice Requires="x14">
            <control shapeId="7209" r:id="rId21" name="Check Box 41">
              <controlPr defaultSize="0" autoFill="0" autoLine="0" autoPict="0">
                <anchor moveWithCells="1">
                  <from>
                    <xdr:col>6</xdr:col>
                    <xdr:colOff>327660</xdr:colOff>
                    <xdr:row>20</xdr:row>
                    <xdr:rowOff>38100</xdr:rowOff>
                  </from>
                  <to>
                    <xdr:col>6</xdr:col>
                    <xdr:colOff>731520</xdr:colOff>
                    <xdr:row>21</xdr:row>
                    <xdr:rowOff>76200</xdr:rowOff>
                  </to>
                </anchor>
              </controlPr>
            </control>
          </mc:Choice>
        </mc:AlternateContent>
        <mc:AlternateContent xmlns:mc="http://schemas.openxmlformats.org/markup-compatibility/2006">
          <mc:Choice Requires="x14">
            <control shapeId="7210" r:id="rId22" name="Check Box 34">
              <controlPr defaultSize="0" autoFill="0" autoLine="0" autoPict="0">
                <anchor moveWithCells="1">
                  <from>
                    <xdr:col>5</xdr:col>
                    <xdr:colOff>365760</xdr:colOff>
                    <xdr:row>25</xdr:row>
                    <xdr:rowOff>0</xdr:rowOff>
                  </from>
                  <to>
                    <xdr:col>5</xdr:col>
                    <xdr:colOff>784860</xdr:colOff>
                    <xdr:row>26</xdr:row>
                    <xdr:rowOff>45720</xdr:rowOff>
                  </to>
                </anchor>
              </controlPr>
            </control>
          </mc:Choice>
        </mc:AlternateContent>
        <mc:AlternateContent xmlns:mc="http://schemas.openxmlformats.org/markup-compatibility/2006">
          <mc:Choice Requires="x14">
            <control shapeId="7212" r:id="rId23" name="Check Box 44">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3" r:id="rId24" name="Check Box 45">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4" r:id="rId25" name="Check Box 46">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5" r:id="rId26" name="Check Box 47">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6" r:id="rId27" name="Check Box 48">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8" r:id="rId28" name="Check Box 50">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9" r:id="rId29" name="Check Box 51">
              <controlPr defaultSize="0" autoFill="0" autoLine="0" autoPict="0">
                <anchor moveWithCells="1">
                  <from>
                    <xdr:col>5</xdr:col>
                    <xdr:colOff>365760</xdr:colOff>
                    <xdr:row>25</xdr:row>
                    <xdr:rowOff>0</xdr:rowOff>
                  </from>
                  <to>
                    <xdr:col>5</xdr:col>
                    <xdr:colOff>784860</xdr:colOff>
                    <xdr:row>26</xdr:row>
                    <xdr:rowOff>22860</xdr:rowOff>
                  </to>
                </anchor>
              </controlPr>
            </control>
          </mc:Choice>
        </mc:AlternateContent>
        <mc:AlternateContent xmlns:mc="http://schemas.openxmlformats.org/markup-compatibility/2006">
          <mc:Choice Requires="x14">
            <control shapeId="7211" r:id="rId30" name="Check Box 43">
              <controlPr defaultSize="0" autoFill="0" autoLine="0" autoPict="0">
                <anchor moveWithCells="1">
                  <from>
                    <xdr:col>5</xdr:col>
                    <xdr:colOff>365760</xdr:colOff>
                    <xdr:row>25</xdr:row>
                    <xdr:rowOff>45720</xdr:rowOff>
                  </from>
                  <to>
                    <xdr:col>5</xdr:col>
                    <xdr:colOff>784860</xdr:colOff>
                    <xdr:row>26</xdr:row>
                    <xdr:rowOff>60960</xdr:rowOff>
                  </to>
                </anchor>
              </controlPr>
            </control>
          </mc:Choice>
        </mc:AlternateContent>
        <mc:AlternateContent xmlns:mc="http://schemas.openxmlformats.org/markup-compatibility/2006">
          <mc:Choice Requires="x14">
            <control shapeId="7217" r:id="rId31" name="Check Box 49">
              <controlPr defaultSize="0" autoFill="0" autoLine="0" autoPict="0">
                <anchor moveWithCells="1">
                  <from>
                    <xdr:col>5</xdr:col>
                    <xdr:colOff>365760</xdr:colOff>
                    <xdr:row>25</xdr:row>
                    <xdr:rowOff>45720</xdr:rowOff>
                  </from>
                  <to>
                    <xdr:col>5</xdr:col>
                    <xdr:colOff>784860</xdr:colOff>
                    <xdr:row>26</xdr:row>
                    <xdr:rowOff>60960</xdr:rowOff>
                  </to>
                </anchor>
              </controlPr>
            </control>
          </mc:Choice>
        </mc:AlternateContent>
        <mc:AlternateContent xmlns:mc="http://schemas.openxmlformats.org/markup-compatibility/2006">
          <mc:Choice Requires="x14">
            <control shapeId="7220" r:id="rId32" name="Check Box 52">
              <controlPr defaultSize="0" autoFill="0" autoLine="0" autoPict="0">
                <anchor moveWithCells="1">
                  <from>
                    <xdr:col>6</xdr:col>
                    <xdr:colOff>350520</xdr:colOff>
                    <xdr:row>26</xdr:row>
                    <xdr:rowOff>22860</xdr:rowOff>
                  </from>
                  <to>
                    <xdr:col>6</xdr:col>
                    <xdr:colOff>754380</xdr:colOff>
                    <xdr:row>27</xdr:row>
                    <xdr:rowOff>7620</xdr:rowOff>
                  </to>
                </anchor>
              </controlPr>
            </control>
          </mc:Choice>
        </mc:AlternateContent>
        <mc:AlternateContent xmlns:mc="http://schemas.openxmlformats.org/markup-compatibility/2006">
          <mc:Choice Requires="x14">
            <control shapeId="7235" r:id="rId33" name="Check Box 67">
              <controlPr defaultSize="0" autoFill="0" autoLine="0" autoPict="0">
                <anchor moveWithCells="1">
                  <from>
                    <xdr:col>5</xdr:col>
                    <xdr:colOff>365760</xdr:colOff>
                    <xdr:row>26</xdr:row>
                    <xdr:rowOff>0</xdr:rowOff>
                  </from>
                  <to>
                    <xdr:col>5</xdr:col>
                    <xdr:colOff>784860</xdr:colOff>
                    <xdr:row>27</xdr:row>
                    <xdr:rowOff>45720</xdr:rowOff>
                  </to>
                </anchor>
              </controlPr>
            </control>
          </mc:Choice>
        </mc:AlternateContent>
        <mc:AlternateContent xmlns:mc="http://schemas.openxmlformats.org/markup-compatibility/2006">
          <mc:Choice Requires="x14">
            <control shapeId="7236" r:id="rId34" name="Check Box 68">
              <controlPr defaultSize="0" autoFill="0" autoLine="0" autoPict="0">
                <anchor moveWithCells="1">
                  <from>
                    <xdr:col>6</xdr:col>
                    <xdr:colOff>365760</xdr:colOff>
                    <xdr:row>26</xdr:row>
                    <xdr:rowOff>45720</xdr:rowOff>
                  </from>
                  <to>
                    <xdr:col>6</xdr:col>
                    <xdr:colOff>784860</xdr:colOff>
                    <xdr:row>27</xdr:row>
                    <xdr:rowOff>60960</xdr:rowOff>
                  </to>
                </anchor>
              </controlPr>
            </control>
          </mc:Choice>
        </mc:AlternateContent>
        <mc:AlternateContent xmlns:mc="http://schemas.openxmlformats.org/markup-compatibility/2006">
          <mc:Choice Requires="x14">
            <control shapeId="7237" r:id="rId35" name="Check Box 69">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38" r:id="rId36" name="Check Box 70">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39" r:id="rId37" name="Check Box 71">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40" r:id="rId38" name="Check Box 72">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41" r:id="rId39" name="Check Box 73">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42" r:id="rId40" name="Check Box 74">
              <controlPr defaultSize="0" autoFill="0" autoLine="0" autoPict="0">
                <anchor moveWithCells="1">
                  <from>
                    <xdr:col>6</xdr:col>
                    <xdr:colOff>365760</xdr:colOff>
                    <xdr:row>26</xdr:row>
                    <xdr:rowOff>45720</xdr:rowOff>
                  </from>
                  <to>
                    <xdr:col>6</xdr:col>
                    <xdr:colOff>784860</xdr:colOff>
                    <xdr:row>27</xdr:row>
                    <xdr:rowOff>60960</xdr:rowOff>
                  </to>
                </anchor>
              </controlPr>
            </control>
          </mc:Choice>
        </mc:AlternateContent>
        <mc:AlternateContent xmlns:mc="http://schemas.openxmlformats.org/markup-compatibility/2006">
          <mc:Choice Requires="x14">
            <control shapeId="7243" r:id="rId41" name="Check Box 75">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44" r:id="rId42" name="Check Box 76">
              <controlPr defaultSize="0" autoFill="0" autoLine="0" autoPict="0">
                <anchor moveWithCells="1">
                  <from>
                    <xdr:col>5</xdr:col>
                    <xdr:colOff>365760</xdr:colOff>
                    <xdr:row>26</xdr:row>
                    <xdr:rowOff>0</xdr:rowOff>
                  </from>
                  <to>
                    <xdr:col>5</xdr:col>
                    <xdr:colOff>784860</xdr:colOff>
                    <xdr:row>27</xdr:row>
                    <xdr:rowOff>22860</xdr:rowOff>
                  </to>
                </anchor>
              </controlPr>
            </control>
          </mc:Choice>
        </mc:AlternateContent>
        <mc:AlternateContent xmlns:mc="http://schemas.openxmlformats.org/markup-compatibility/2006">
          <mc:Choice Requires="x14">
            <control shapeId="7245" r:id="rId43" name="Check Box 77">
              <controlPr defaultSize="0" autoFill="0" autoLine="0" autoPict="0">
                <anchor moveWithCells="1">
                  <from>
                    <xdr:col>6</xdr:col>
                    <xdr:colOff>327660</xdr:colOff>
                    <xdr:row>23</xdr:row>
                    <xdr:rowOff>38100</xdr:rowOff>
                  </from>
                  <to>
                    <xdr:col>6</xdr:col>
                    <xdr:colOff>731520</xdr:colOff>
                    <xdr:row>24</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7"/>
  <sheetViews>
    <sheetView showGridLines="0" showZeros="0" zoomScale="70" zoomScaleNormal="70" zoomScaleSheetLayoutView="85" workbookViewId="0"/>
  </sheetViews>
  <sheetFormatPr defaultColWidth="9" defaultRowHeight="14.4" x14ac:dyDescent="0.45"/>
  <cols>
    <col min="1" max="1" width="3.69921875" style="170" customWidth="1"/>
    <col min="2" max="2" width="6.69921875" style="170" customWidth="1"/>
    <col min="3" max="3" width="4.09765625" style="170" customWidth="1"/>
    <col min="4" max="4" width="12.09765625" style="170" customWidth="1"/>
    <col min="5" max="5" width="8.59765625" style="170" customWidth="1"/>
    <col min="6" max="8" width="13.19921875" style="170" customWidth="1"/>
    <col min="9" max="11" width="13.19921875" style="277" customWidth="1"/>
    <col min="12" max="12" width="6.3984375" style="277" customWidth="1"/>
    <col min="13" max="15" width="3.69921875" style="170" customWidth="1"/>
    <col min="16" max="16" width="6.69921875" style="170" customWidth="1"/>
    <col min="17" max="17" width="4.09765625" style="170" customWidth="1"/>
    <col min="18" max="18" width="12.09765625" style="170" customWidth="1"/>
    <col min="19" max="19" width="8.59765625" style="170" customWidth="1"/>
    <col min="20" max="22" width="13.19921875" style="170" customWidth="1"/>
    <col min="23" max="25" width="13.19921875" style="277" customWidth="1"/>
    <col min="26" max="26" width="6.3984375" style="277" customWidth="1"/>
    <col min="27" max="27" width="3.69921875" style="170" customWidth="1"/>
    <col min="28" max="28" width="3.69921875" style="263" customWidth="1"/>
    <col min="29" max="29" width="12.69921875" style="263" bestFit="1" customWidth="1"/>
    <col min="30" max="16384" width="9" style="263"/>
  </cols>
  <sheetData>
    <row r="1" spans="1:34" ht="19.95" customHeight="1" x14ac:dyDescent="0.45">
      <c r="B1" s="403" t="s">
        <v>252</v>
      </c>
      <c r="I1" s="584"/>
      <c r="J1" s="584"/>
      <c r="K1" s="584"/>
      <c r="L1" s="584"/>
      <c r="P1" s="403" t="s">
        <v>252</v>
      </c>
      <c r="W1" s="584"/>
      <c r="X1" s="584"/>
      <c r="Y1" s="584"/>
      <c r="Z1" s="584"/>
      <c r="AB1" s="262"/>
    </row>
    <row r="2" spans="1:34" ht="9.6" customHeight="1" x14ac:dyDescent="0.45">
      <c r="I2" s="264"/>
      <c r="J2" s="264"/>
      <c r="K2" s="264"/>
      <c r="L2" s="264"/>
      <c r="W2" s="264"/>
      <c r="X2" s="264"/>
      <c r="Y2" s="264"/>
      <c r="Z2" s="264"/>
      <c r="AB2" s="262"/>
    </row>
    <row r="3" spans="1:34" ht="34.200000000000003" customHeight="1" x14ac:dyDescent="0.45">
      <c r="B3" s="585" t="s">
        <v>37</v>
      </c>
      <c r="C3" s="585"/>
      <c r="D3" s="585"/>
      <c r="E3" s="585"/>
      <c r="F3" s="585"/>
      <c r="G3" s="585"/>
      <c r="H3" s="585"/>
      <c r="I3" s="585"/>
      <c r="J3" s="585"/>
      <c r="K3" s="585"/>
      <c r="L3" s="585"/>
      <c r="P3" s="585" t="s">
        <v>37</v>
      </c>
      <c r="Q3" s="585"/>
      <c r="R3" s="585"/>
      <c r="S3" s="585"/>
      <c r="T3" s="585"/>
      <c r="U3" s="585"/>
      <c r="V3" s="585"/>
      <c r="W3" s="585"/>
      <c r="X3" s="585"/>
      <c r="Y3" s="585"/>
      <c r="Z3" s="585"/>
      <c r="AB3" s="262"/>
      <c r="AH3" s="265"/>
    </row>
    <row r="4" spans="1:34" s="268" customFormat="1" ht="6.6" customHeight="1" x14ac:dyDescent="0.45">
      <c r="A4" s="266"/>
      <c r="B4" s="170"/>
      <c r="C4" s="267"/>
      <c r="D4" s="267"/>
      <c r="E4" s="267"/>
      <c r="F4" s="267"/>
      <c r="G4" s="267"/>
      <c r="H4" s="267"/>
      <c r="I4" s="267"/>
      <c r="J4" s="267"/>
      <c r="K4" s="267"/>
      <c r="L4" s="267"/>
      <c r="M4" s="170"/>
      <c r="N4" s="170"/>
      <c r="O4" s="266"/>
      <c r="P4" s="170"/>
      <c r="Q4" s="267"/>
      <c r="R4" s="267"/>
      <c r="S4" s="267"/>
      <c r="T4" s="267"/>
      <c r="U4" s="267"/>
      <c r="V4" s="267"/>
      <c r="W4" s="267"/>
      <c r="X4" s="267"/>
      <c r="Y4" s="267"/>
      <c r="Z4" s="267"/>
      <c r="AA4" s="170"/>
      <c r="AB4" s="262"/>
      <c r="AC4" s="263"/>
      <c r="AD4" s="263"/>
      <c r="AE4" s="263"/>
      <c r="AF4" s="263"/>
      <c r="AG4" s="263"/>
    </row>
    <row r="5" spans="1:34" ht="25.95" customHeight="1" thickBot="1" x14ac:dyDescent="0.5">
      <c r="B5" s="586" t="s">
        <v>370</v>
      </c>
      <c r="C5" s="586"/>
      <c r="D5" s="586"/>
      <c r="E5" s="586"/>
      <c r="F5" s="586"/>
      <c r="G5" s="586"/>
      <c r="H5" s="586"/>
      <c r="I5" s="586"/>
      <c r="J5" s="586"/>
      <c r="K5" s="586"/>
      <c r="L5" s="586"/>
      <c r="P5" s="586" t="s">
        <v>370</v>
      </c>
      <c r="Q5" s="586"/>
      <c r="R5" s="586"/>
      <c r="S5" s="586"/>
      <c r="T5" s="586"/>
      <c r="U5" s="586"/>
      <c r="V5" s="586"/>
      <c r="W5" s="586"/>
      <c r="X5" s="586"/>
      <c r="Y5" s="586"/>
      <c r="Z5" s="586"/>
      <c r="AB5" s="262"/>
    </row>
    <row r="6" spans="1:34" ht="22.95" customHeight="1" thickBot="1" x14ac:dyDescent="0.5">
      <c r="B6" s="604" t="s">
        <v>336</v>
      </c>
      <c r="C6" s="606" t="s">
        <v>337</v>
      </c>
      <c r="D6" s="607"/>
      <c r="E6" s="607"/>
      <c r="F6" s="607"/>
      <c r="G6" s="607"/>
      <c r="H6" s="607"/>
      <c r="I6" s="608" t="s">
        <v>371</v>
      </c>
      <c r="J6" s="608"/>
      <c r="K6" s="608"/>
      <c r="L6" s="609"/>
      <c r="P6" s="604" t="s">
        <v>336</v>
      </c>
      <c r="Q6" s="606" t="s">
        <v>337</v>
      </c>
      <c r="R6" s="607"/>
      <c r="S6" s="607"/>
      <c r="T6" s="607"/>
      <c r="U6" s="607"/>
      <c r="V6" s="607"/>
      <c r="W6" s="608" t="s">
        <v>371</v>
      </c>
      <c r="X6" s="608"/>
      <c r="Y6" s="608"/>
      <c r="Z6" s="609"/>
      <c r="AB6" s="262"/>
    </row>
    <row r="7" spans="1:34" ht="22.95" customHeight="1" thickTop="1" x14ac:dyDescent="0.45">
      <c r="B7" s="605"/>
      <c r="C7" s="590" t="s">
        <v>253</v>
      </c>
      <c r="D7" s="591"/>
      <c r="E7" s="591"/>
      <c r="F7" s="591"/>
      <c r="G7" s="591"/>
      <c r="H7" s="591"/>
      <c r="I7" s="699"/>
      <c r="J7" s="699"/>
      <c r="K7" s="699"/>
      <c r="L7" s="404" t="s">
        <v>251</v>
      </c>
      <c r="P7" s="605"/>
      <c r="Q7" s="590" t="s">
        <v>253</v>
      </c>
      <c r="R7" s="591"/>
      <c r="S7" s="591"/>
      <c r="T7" s="591"/>
      <c r="U7" s="591"/>
      <c r="V7" s="591"/>
      <c r="W7" s="592">
        <v>33470000</v>
      </c>
      <c r="X7" s="592"/>
      <c r="Y7" s="592"/>
      <c r="Z7" s="404" t="s">
        <v>251</v>
      </c>
      <c r="AB7" s="262"/>
    </row>
    <row r="8" spans="1:34" ht="22.95" customHeight="1" x14ac:dyDescent="0.45">
      <c r="B8" s="605"/>
      <c r="C8" s="587" t="s">
        <v>338</v>
      </c>
      <c r="D8" s="588"/>
      <c r="E8" s="588"/>
      <c r="F8" s="588"/>
      <c r="G8" s="588"/>
      <c r="H8" s="588"/>
      <c r="I8" s="589"/>
      <c r="J8" s="589"/>
      <c r="K8" s="589"/>
      <c r="L8" s="405" t="s">
        <v>251</v>
      </c>
      <c r="P8" s="605"/>
      <c r="Q8" s="587" t="s">
        <v>338</v>
      </c>
      <c r="R8" s="588"/>
      <c r="S8" s="588"/>
      <c r="T8" s="588"/>
      <c r="U8" s="588"/>
      <c r="V8" s="588"/>
      <c r="W8" s="589"/>
      <c r="X8" s="589"/>
      <c r="Y8" s="589"/>
      <c r="Z8" s="405" t="s">
        <v>251</v>
      </c>
      <c r="AB8" s="262"/>
    </row>
    <row r="9" spans="1:34" ht="22.95" customHeight="1" x14ac:dyDescent="0.45">
      <c r="B9" s="605"/>
      <c r="C9" s="587" t="s">
        <v>339</v>
      </c>
      <c r="D9" s="588"/>
      <c r="E9" s="588"/>
      <c r="F9" s="588"/>
      <c r="G9" s="588"/>
      <c r="H9" s="588"/>
      <c r="I9" s="589"/>
      <c r="J9" s="589"/>
      <c r="K9" s="589"/>
      <c r="L9" s="405" t="s">
        <v>251</v>
      </c>
      <c r="P9" s="605"/>
      <c r="Q9" s="587" t="s">
        <v>339</v>
      </c>
      <c r="R9" s="588"/>
      <c r="S9" s="588"/>
      <c r="T9" s="588"/>
      <c r="U9" s="588"/>
      <c r="V9" s="588"/>
      <c r="W9" s="589"/>
      <c r="X9" s="589"/>
      <c r="Y9" s="589"/>
      <c r="Z9" s="405" t="s">
        <v>251</v>
      </c>
      <c r="AB9" s="262"/>
    </row>
    <row r="10" spans="1:34" ht="22.95" customHeight="1" x14ac:dyDescent="0.45">
      <c r="B10" s="605"/>
      <c r="C10" s="587" t="s">
        <v>340</v>
      </c>
      <c r="D10" s="588"/>
      <c r="E10" s="588"/>
      <c r="F10" s="588"/>
      <c r="G10" s="588"/>
      <c r="H10" s="588"/>
      <c r="I10" s="589"/>
      <c r="J10" s="589"/>
      <c r="K10" s="589"/>
      <c r="L10" s="405" t="s">
        <v>251</v>
      </c>
      <c r="P10" s="605"/>
      <c r="Q10" s="587" t="s">
        <v>340</v>
      </c>
      <c r="R10" s="588"/>
      <c r="S10" s="588"/>
      <c r="T10" s="588"/>
      <c r="U10" s="588"/>
      <c r="V10" s="588"/>
      <c r="W10" s="589"/>
      <c r="X10" s="589"/>
      <c r="Y10" s="589"/>
      <c r="Z10" s="405" t="s">
        <v>251</v>
      </c>
      <c r="AB10" s="262"/>
    </row>
    <row r="11" spans="1:34" ht="22.95" customHeight="1" x14ac:dyDescent="0.45">
      <c r="B11" s="605"/>
      <c r="C11" s="587" t="s">
        <v>341</v>
      </c>
      <c r="D11" s="588"/>
      <c r="E11" s="588"/>
      <c r="F11" s="588"/>
      <c r="G11" s="588"/>
      <c r="H11" s="588"/>
      <c r="I11" s="610"/>
      <c r="J11" s="610"/>
      <c r="K11" s="610"/>
      <c r="L11" s="405" t="s">
        <v>251</v>
      </c>
      <c r="P11" s="605"/>
      <c r="Q11" s="587" t="s">
        <v>341</v>
      </c>
      <c r="R11" s="588"/>
      <c r="S11" s="588"/>
      <c r="T11" s="588"/>
      <c r="U11" s="588"/>
      <c r="V11" s="588"/>
      <c r="W11" s="610"/>
      <c r="X11" s="610"/>
      <c r="Y11" s="610"/>
      <c r="Z11" s="405" t="s">
        <v>251</v>
      </c>
      <c r="AB11" s="262"/>
    </row>
    <row r="12" spans="1:34" ht="22.95" customHeight="1" thickBot="1" x14ac:dyDescent="0.5">
      <c r="B12" s="597"/>
      <c r="C12" s="593" t="s">
        <v>342</v>
      </c>
      <c r="D12" s="594"/>
      <c r="E12" s="594"/>
      <c r="F12" s="594"/>
      <c r="G12" s="594"/>
      <c r="H12" s="594"/>
      <c r="I12" s="595">
        <f>SUM(I7:K11)</f>
        <v>0</v>
      </c>
      <c r="J12" s="595"/>
      <c r="K12" s="595"/>
      <c r="L12" s="406" t="s">
        <v>251</v>
      </c>
      <c r="P12" s="597"/>
      <c r="Q12" s="593" t="s">
        <v>342</v>
      </c>
      <c r="R12" s="594"/>
      <c r="S12" s="594"/>
      <c r="T12" s="594"/>
      <c r="U12" s="594"/>
      <c r="V12" s="594"/>
      <c r="W12" s="595">
        <f>SUM(W7:Y11)</f>
        <v>33470000</v>
      </c>
      <c r="X12" s="595"/>
      <c r="Y12" s="595"/>
      <c r="Z12" s="406" t="s">
        <v>251</v>
      </c>
      <c r="AB12" s="262"/>
    </row>
    <row r="13" spans="1:34" ht="22.95" customHeight="1" thickTop="1" x14ac:dyDescent="0.45">
      <c r="B13" s="596" t="s">
        <v>343</v>
      </c>
      <c r="C13" s="598" t="s">
        <v>255</v>
      </c>
      <c r="D13" s="599"/>
      <c r="E13" s="599"/>
      <c r="F13" s="599"/>
      <c r="G13" s="599"/>
      <c r="H13" s="599"/>
      <c r="I13" s="700"/>
      <c r="J13" s="700"/>
      <c r="K13" s="700"/>
      <c r="L13" s="407" t="s">
        <v>251</v>
      </c>
      <c r="P13" s="596" t="s">
        <v>343</v>
      </c>
      <c r="Q13" s="598" t="s">
        <v>255</v>
      </c>
      <c r="R13" s="599"/>
      <c r="S13" s="599"/>
      <c r="T13" s="599"/>
      <c r="U13" s="599"/>
      <c r="V13" s="599"/>
      <c r="W13" s="600">
        <v>19500000</v>
      </c>
      <c r="X13" s="600"/>
      <c r="Y13" s="600"/>
      <c r="Z13" s="407" t="s">
        <v>251</v>
      </c>
      <c r="AB13" s="262"/>
    </row>
    <row r="14" spans="1:34" ht="22.95" customHeight="1" thickBot="1" x14ac:dyDescent="0.5">
      <c r="B14" s="597"/>
      <c r="C14" s="601" t="s">
        <v>344</v>
      </c>
      <c r="D14" s="602"/>
      <c r="E14" s="602"/>
      <c r="F14" s="602"/>
      <c r="G14" s="602"/>
      <c r="H14" s="602"/>
      <c r="I14" s="595">
        <f>SUM(I13)</f>
        <v>0</v>
      </c>
      <c r="J14" s="595"/>
      <c r="K14" s="595"/>
      <c r="L14" s="406" t="s">
        <v>251</v>
      </c>
      <c r="P14" s="597"/>
      <c r="Q14" s="601" t="s">
        <v>344</v>
      </c>
      <c r="R14" s="602"/>
      <c r="S14" s="602"/>
      <c r="T14" s="602"/>
      <c r="U14" s="602"/>
      <c r="V14" s="602"/>
      <c r="W14" s="595">
        <f>SUM(W13)</f>
        <v>19500000</v>
      </c>
      <c r="X14" s="595"/>
      <c r="Y14" s="595"/>
      <c r="Z14" s="406" t="s">
        <v>251</v>
      </c>
      <c r="AB14" s="262"/>
    </row>
    <row r="15" spans="1:34" ht="22.95" customHeight="1" thickTop="1" x14ac:dyDescent="0.45">
      <c r="B15" s="596" t="s">
        <v>345</v>
      </c>
      <c r="C15" s="598" t="s">
        <v>346</v>
      </c>
      <c r="D15" s="599"/>
      <c r="E15" s="599"/>
      <c r="F15" s="599"/>
      <c r="G15" s="599"/>
      <c r="H15" s="599"/>
      <c r="I15" s="700"/>
      <c r="J15" s="700"/>
      <c r="K15" s="700"/>
      <c r="L15" s="407" t="s">
        <v>251</v>
      </c>
      <c r="P15" s="596" t="s">
        <v>345</v>
      </c>
      <c r="Q15" s="598" t="s">
        <v>346</v>
      </c>
      <c r="R15" s="599"/>
      <c r="S15" s="599"/>
      <c r="T15" s="599"/>
      <c r="U15" s="599"/>
      <c r="V15" s="599"/>
      <c r="W15" s="600">
        <v>13000000</v>
      </c>
      <c r="X15" s="600"/>
      <c r="Y15" s="600"/>
      <c r="Z15" s="407" t="s">
        <v>251</v>
      </c>
      <c r="AB15" s="262"/>
    </row>
    <row r="16" spans="1:34" ht="22.95" customHeight="1" thickBot="1" x14ac:dyDescent="0.5">
      <c r="B16" s="597"/>
      <c r="C16" s="601" t="s">
        <v>347</v>
      </c>
      <c r="D16" s="602"/>
      <c r="E16" s="602"/>
      <c r="F16" s="602"/>
      <c r="G16" s="602"/>
      <c r="H16" s="602"/>
      <c r="I16" s="603">
        <f>SUM(I15)</f>
        <v>0</v>
      </c>
      <c r="J16" s="603"/>
      <c r="K16" s="603"/>
      <c r="L16" s="406" t="s">
        <v>251</v>
      </c>
      <c r="P16" s="597"/>
      <c r="Q16" s="601" t="s">
        <v>347</v>
      </c>
      <c r="R16" s="602"/>
      <c r="S16" s="602"/>
      <c r="T16" s="602"/>
      <c r="U16" s="602"/>
      <c r="V16" s="602"/>
      <c r="W16" s="603">
        <f>SUM(W15)</f>
        <v>13000000</v>
      </c>
      <c r="X16" s="603"/>
      <c r="Y16" s="603"/>
      <c r="Z16" s="406" t="s">
        <v>251</v>
      </c>
      <c r="AB16" s="262"/>
    </row>
    <row r="17" spans="1:29" ht="22.95" customHeight="1" thickTop="1" x14ac:dyDescent="0.45">
      <c r="B17" s="613" t="s">
        <v>361</v>
      </c>
      <c r="C17" s="587" t="s">
        <v>362</v>
      </c>
      <c r="D17" s="588"/>
      <c r="E17" s="588"/>
      <c r="F17" s="588"/>
      <c r="G17" s="588"/>
      <c r="H17" s="588"/>
      <c r="I17" s="589"/>
      <c r="J17" s="589"/>
      <c r="K17" s="589"/>
      <c r="L17" s="405" t="s">
        <v>251</v>
      </c>
      <c r="P17" s="613" t="s">
        <v>361</v>
      </c>
      <c r="Q17" s="587" t="s">
        <v>362</v>
      </c>
      <c r="R17" s="588"/>
      <c r="S17" s="588"/>
      <c r="T17" s="588"/>
      <c r="U17" s="588"/>
      <c r="V17" s="588"/>
      <c r="W17" s="698">
        <v>1500000</v>
      </c>
      <c r="X17" s="698"/>
      <c r="Y17" s="698"/>
      <c r="Z17" s="405" t="s">
        <v>251</v>
      </c>
      <c r="AB17" s="262"/>
    </row>
    <row r="18" spans="1:29" ht="22.95" customHeight="1" x14ac:dyDescent="0.45">
      <c r="B18" s="605"/>
      <c r="C18" s="587" t="s">
        <v>363</v>
      </c>
      <c r="D18" s="588"/>
      <c r="E18" s="588"/>
      <c r="F18" s="588"/>
      <c r="G18" s="588"/>
      <c r="H18" s="588"/>
      <c r="I18" s="610"/>
      <c r="J18" s="610"/>
      <c r="K18" s="610"/>
      <c r="L18" s="405" t="s">
        <v>251</v>
      </c>
      <c r="P18" s="605"/>
      <c r="Q18" s="587" t="s">
        <v>363</v>
      </c>
      <c r="R18" s="588"/>
      <c r="S18" s="588"/>
      <c r="T18" s="588"/>
      <c r="U18" s="588"/>
      <c r="V18" s="588"/>
      <c r="W18" s="637">
        <v>1500000</v>
      </c>
      <c r="X18" s="637"/>
      <c r="Y18" s="637"/>
      <c r="Z18" s="405" t="s">
        <v>251</v>
      </c>
      <c r="AB18" s="262"/>
    </row>
    <row r="19" spans="1:29" ht="22.95" customHeight="1" thickBot="1" x14ac:dyDescent="0.5">
      <c r="B19" s="597"/>
      <c r="C19" s="619" t="s">
        <v>366</v>
      </c>
      <c r="D19" s="620"/>
      <c r="E19" s="620"/>
      <c r="F19" s="620"/>
      <c r="G19" s="620"/>
      <c r="H19" s="620"/>
      <c r="I19" s="595">
        <f>SUM(I17:K18)</f>
        <v>0</v>
      </c>
      <c r="J19" s="595"/>
      <c r="K19" s="595"/>
      <c r="L19" s="406" t="s">
        <v>251</v>
      </c>
      <c r="P19" s="597"/>
      <c r="Q19" s="619" t="s">
        <v>366</v>
      </c>
      <c r="R19" s="620"/>
      <c r="S19" s="620"/>
      <c r="T19" s="620"/>
      <c r="U19" s="620"/>
      <c r="V19" s="620"/>
      <c r="W19" s="595">
        <f>SUM(W17:Y18)</f>
        <v>3000000</v>
      </c>
      <c r="X19" s="595"/>
      <c r="Y19" s="595"/>
      <c r="Z19" s="406" t="s">
        <v>251</v>
      </c>
      <c r="AB19" s="262"/>
    </row>
    <row r="20" spans="1:29" ht="22.95" customHeight="1" thickTop="1" x14ac:dyDescent="0.45">
      <c r="B20" s="613" t="s">
        <v>378</v>
      </c>
      <c r="C20" s="598" t="s">
        <v>364</v>
      </c>
      <c r="D20" s="599"/>
      <c r="E20" s="599"/>
      <c r="F20" s="599"/>
      <c r="G20" s="599"/>
      <c r="H20" s="599"/>
      <c r="I20" s="700"/>
      <c r="J20" s="700"/>
      <c r="K20" s="700"/>
      <c r="L20" s="407" t="s">
        <v>251</v>
      </c>
      <c r="P20" s="613" t="s">
        <v>378</v>
      </c>
      <c r="Q20" s="598" t="s">
        <v>364</v>
      </c>
      <c r="R20" s="599"/>
      <c r="S20" s="599"/>
      <c r="T20" s="599"/>
      <c r="U20" s="599"/>
      <c r="V20" s="599"/>
      <c r="W20" s="600">
        <v>10000000</v>
      </c>
      <c r="X20" s="600"/>
      <c r="Y20" s="600"/>
      <c r="Z20" s="407" t="s">
        <v>251</v>
      </c>
      <c r="AB20" s="262"/>
    </row>
    <row r="21" spans="1:29" ht="22.95" customHeight="1" thickBot="1" x14ac:dyDescent="0.5">
      <c r="B21" s="597"/>
      <c r="C21" s="619" t="s">
        <v>367</v>
      </c>
      <c r="D21" s="620"/>
      <c r="E21" s="620"/>
      <c r="F21" s="620"/>
      <c r="G21" s="620"/>
      <c r="H21" s="620"/>
      <c r="I21" s="603">
        <f>SUM(I20)</f>
        <v>0</v>
      </c>
      <c r="J21" s="603"/>
      <c r="K21" s="603"/>
      <c r="L21" s="406" t="s">
        <v>251</v>
      </c>
      <c r="P21" s="597"/>
      <c r="Q21" s="619" t="s">
        <v>367</v>
      </c>
      <c r="R21" s="620"/>
      <c r="S21" s="620"/>
      <c r="T21" s="620"/>
      <c r="U21" s="620"/>
      <c r="V21" s="620"/>
      <c r="W21" s="603">
        <f>SUM(W20)</f>
        <v>10000000</v>
      </c>
      <c r="X21" s="603"/>
      <c r="Y21" s="603"/>
      <c r="Z21" s="406" t="s">
        <v>251</v>
      </c>
      <c r="AB21" s="262"/>
    </row>
    <row r="22" spans="1:29" ht="22.95" customHeight="1" thickTop="1" thickBot="1" x14ac:dyDescent="0.5">
      <c r="B22" s="621" t="s">
        <v>348</v>
      </c>
      <c r="C22" s="622"/>
      <c r="D22" s="622"/>
      <c r="E22" s="622"/>
      <c r="F22" s="622"/>
      <c r="G22" s="622"/>
      <c r="H22" s="622"/>
      <c r="I22" s="623">
        <f>I12+I14+I16+I19+I21</f>
        <v>0</v>
      </c>
      <c r="J22" s="623"/>
      <c r="K22" s="623"/>
      <c r="L22" s="408" t="s">
        <v>251</v>
      </c>
      <c r="P22" s="621" t="s">
        <v>348</v>
      </c>
      <c r="Q22" s="622"/>
      <c r="R22" s="622"/>
      <c r="S22" s="622"/>
      <c r="T22" s="622"/>
      <c r="U22" s="622"/>
      <c r="V22" s="622"/>
      <c r="W22" s="623">
        <f>W12+W14+W16+W19+W21</f>
        <v>78970000</v>
      </c>
      <c r="X22" s="623"/>
      <c r="Y22" s="623"/>
      <c r="Z22" s="408" t="s">
        <v>251</v>
      </c>
      <c r="AB22" s="262"/>
    </row>
    <row r="23" spans="1:29" ht="7.95" customHeight="1" x14ac:dyDescent="0.45">
      <c r="B23" s="259"/>
      <c r="C23" s="259"/>
      <c r="D23" s="259"/>
      <c r="E23" s="259"/>
      <c r="F23" s="259"/>
      <c r="G23" s="259"/>
      <c r="H23" s="259"/>
      <c r="I23" s="259"/>
      <c r="J23" s="259"/>
      <c r="K23" s="259"/>
      <c r="L23" s="269"/>
      <c r="P23" s="259"/>
      <c r="Q23" s="259"/>
      <c r="R23" s="259"/>
      <c r="S23" s="259"/>
      <c r="T23" s="259"/>
      <c r="U23" s="259"/>
      <c r="V23" s="259"/>
      <c r="W23" s="259"/>
      <c r="X23" s="259"/>
      <c r="Y23" s="259"/>
      <c r="Z23" s="269"/>
      <c r="AB23" s="262"/>
    </row>
    <row r="24" spans="1:29" ht="20.399999999999999" customHeight="1" thickBot="1" x14ac:dyDescent="0.5">
      <c r="B24" s="586" t="s">
        <v>372</v>
      </c>
      <c r="C24" s="586"/>
      <c r="D24" s="586"/>
      <c r="E24" s="586"/>
      <c r="F24" s="586"/>
      <c r="G24" s="586"/>
      <c r="H24" s="586"/>
      <c r="I24" s="586"/>
      <c r="J24" s="586"/>
      <c r="K24" s="586"/>
      <c r="L24" s="586"/>
      <c r="M24" s="259"/>
      <c r="N24" s="259"/>
      <c r="P24" s="586" t="s">
        <v>372</v>
      </c>
      <c r="Q24" s="586"/>
      <c r="R24" s="586"/>
      <c r="S24" s="586"/>
      <c r="T24" s="586"/>
      <c r="U24" s="586"/>
      <c r="V24" s="586"/>
      <c r="W24" s="586"/>
      <c r="X24" s="586"/>
      <c r="Y24" s="586"/>
      <c r="Z24" s="586"/>
      <c r="AA24" s="259"/>
      <c r="AB24" s="260"/>
    </row>
    <row r="25" spans="1:29" ht="28.2" customHeight="1" thickBot="1" x14ac:dyDescent="0.5">
      <c r="B25" s="614" t="s">
        <v>349</v>
      </c>
      <c r="C25" s="615"/>
      <c r="D25" s="615"/>
      <c r="E25" s="615"/>
      <c r="F25" s="615"/>
      <c r="G25" s="616" t="s">
        <v>427</v>
      </c>
      <c r="H25" s="617"/>
      <c r="I25" s="617"/>
      <c r="J25" s="617"/>
      <c r="K25" s="617"/>
      <c r="L25" s="618"/>
      <c r="P25" s="614" t="s">
        <v>349</v>
      </c>
      <c r="Q25" s="615"/>
      <c r="R25" s="615"/>
      <c r="S25" s="615"/>
      <c r="T25" s="615"/>
      <c r="U25" s="616" t="s">
        <v>427</v>
      </c>
      <c r="V25" s="617"/>
      <c r="W25" s="617"/>
      <c r="X25" s="617"/>
      <c r="Y25" s="617"/>
      <c r="Z25" s="618"/>
      <c r="AB25" s="262"/>
    </row>
    <row r="26" spans="1:29" ht="24.6" customHeight="1" thickTop="1" thickBot="1" x14ac:dyDescent="0.5">
      <c r="B26" s="611" t="s">
        <v>350</v>
      </c>
      <c r="C26" s="612"/>
      <c r="D26" s="612"/>
      <c r="E26" s="681" t="s">
        <v>351</v>
      </c>
      <c r="F26" s="682"/>
      <c r="G26" s="270" t="s">
        <v>352</v>
      </c>
      <c r="H26" s="270" t="s">
        <v>254</v>
      </c>
      <c r="I26" s="271" t="s">
        <v>353</v>
      </c>
      <c r="J26" s="271" t="s">
        <v>368</v>
      </c>
      <c r="K26" s="271" t="s">
        <v>369</v>
      </c>
      <c r="L26" s="272"/>
      <c r="P26" s="611" t="s">
        <v>350</v>
      </c>
      <c r="Q26" s="612"/>
      <c r="R26" s="612"/>
      <c r="S26" s="681" t="s">
        <v>351</v>
      </c>
      <c r="T26" s="682"/>
      <c r="U26" s="270" t="s">
        <v>352</v>
      </c>
      <c r="V26" s="270" t="s">
        <v>254</v>
      </c>
      <c r="W26" s="271" t="s">
        <v>353</v>
      </c>
      <c r="X26" s="271" t="s">
        <v>368</v>
      </c>
      <c r="Y26" s="271" t="s">
        <v>369</v>
      </c>
      <c r="Z26" s="272"/>
      <c r="AB26" s="262"/>
    </row>
    <row r="27" spans="1:29" ht="33.6" customHeight="1" x14ac:dyDescent="0.45">
      <c r="B27" s="701"/>
      <c r="C27" s="702"/>
      <c r="D27" s="703"/>
      <c r="E27" s="704"/>
      <c r="F27" s="705"/>
      <c r="G27" s="284"/>
      <c r="H27" s="284"/>
      <c r="I27" s="284"/>
      <c r="J27" s="285"/>
      <c r="K27" s="285"/>
      <c r="L27" s="412" t="s">
        <v>251</v>
      </c>
      <c r="P27" s="689" t="s">
        <v>441</v>
      </c>
      <c r="Q27" s="690"/>
      <c r="R27" s="691"/>
      <c r="S27" s="683" t="s">
        <v>444</v>
      </c>
      <c r="T27" s="684"/>
      <c r="U27" s="409">
        <v>10000000</v>
      </c>
      <c r="V27" s="284"/>
      <c r="W27" s="284"/>
      <c r="X27" s="285"/>
      <c r="Y27" s="285"/>
      <c r="Z27" s="412" t="s">
        <v>251</v>
      </c>
      <c r="AB27" s="262"/>
    </row>
    <row r="28" spans="1:29" ht="33.6" customHeight="1" x14ac:dyDescent="0.45">
      <c r="B28" s="706"/>
      <c r="C28" s="707"/>
      <c r="D28" s="708"/>
      <c r="E28" s="709"/>
      <c r="F28" s="709"/>
      <c r="G28" s="286"/>
      <c r="H28" s="286"/>
      <c r="I28" s="286"/>
      <c r="J28" s="287"/>
      <c r="K28" s="287"/>
      <c r="L28" s="413" t="s">
        <v>354</v>
      </c>
      <c r="P28" s="692" t="s">
        <v>442</v>
      </c>
      <c r="Q28" s="693"/>
      <c r="R28" s="694"/>
      <c r="S28" s="685" t="s">
        <v>445</v>
      </c>
      <c r="T28" s="686"/>
      <c r="U28" s="286"/>
      <c r="V28" s="410">
        <v>1200000</v>
      </c>
      <c r="W28" s="410">
        <v>13000000</v>
      </c>
      <c r="X28" s="411">
        <v>1000000</v>
      </c>
      <c r="Y28" s="411">
        <v>5000000</v>
      </c>
      <c r="Z28" s="413" t="s">
        <v>354</v>
      </c>
      <c r="AB28" s="262"/>
    </row>
    <row r="29" spans="1:29" ht="33.6" customHeight="1" thickBot="1" x14ac:dyDescent="0.5">
      <c r="A29" s="263"/>
      <c r="B29" s="710"/>
      <c r="C29" s="711"/>
      <c r="D29" s="712"/>
      <c r="E29" s="713"/>
      <c r="F29" s="713"/>
      <c r="G29" s="288"/>
      <c r="H29" s="288"/>
      <c r="I29" s="288"/>
      <c r="J29" s="288"/>
      <c r="K29" s="288"/>
      <c r="L29" s="414" t="s">
        <v>251</v>
      </c>
      <c r="M29" s="263"/>
      <c r="N29" s="263"/>
      <c r="O29" s="263"/>
      <c r="P29" s="695" t="s">
        <v>443</v>
      </c>
      <c r="Q29" s="696"/>
      <c r="R29" s="697"/>
      <c r="S29" s="687" t="s">
        <v>446</v>
      </c>
      <c r="T29" s="688"/>
      <c r="U29" s="415">
        <v>4000000</v>
      </c>
      <c r="V29" s="288"/>
      <c r="W29" s="288"/>
      <c r="X29" s="288"/>
      <c r="Y29" s="288"/>
      <c r="Z29" s="414" t="s">
        <v>251</v>
      </c>
      <c r="AA29" s="263"/>
      <c r="AB29" s="262"/>
    </row>
    <row r="30" spans="1:29" ht="7.95" customHeight="1" x14ac:dyDescent="0.45">
      <c r="B30" s="259"/>
      <c r="C30" s="259"/>
      <c r="D30" s="259"/>
      <c r="E30" s="259"/>
      <c r="F30" s="259"/>
      <c r="G30" s="259"/>
      <c r="H30" s="259"/>
      <c r="I30" s="259"/>
      <c r="J30" s="259"/>
      <c r="K30" s="259"/>
      <c r="L30" s="259"/>
      <c r="M30" s="259"/>
      <c r="N30" s="259"/>
      <c r="P30" s="259"/>
      <c r="Q30" s="259"/>
      <c r="R30" s="259"/>
      <c r="S30" s="259"/>
      <c r="T30" s="259"/>
      <c r="U30" s="259"/>
      <c r="V30" s="259"/>
      <c r="W30" s="259"/>
      <c r="X30" s="259"/>
      <c r="Y30" s="259"/>
      <c r="Z30" s="259"/>
      <c r="AA30" s="259"/>
      <c r="AB30" s="260"/>
      <c r="AC30" s="273"/>
    </row>
    <row r="31" spans="1:29" ht="18" customHeight="1" thickBot="1" x14ac:dyDescent="0.5">
      <c r="B31" s="416" t="s">
        <v>258</v>
      </c>
      <c r="C31" s="259"/>
      <c r="D31" s="259"/>
      <c r="E31" s="259"/>
      <c r="F31" s="259"/>
      <c r="G31" s="259"/>
      <c r="H31" s="259"/>
      <c r="I31" s="259"/>
      <c r="J31" s="259"/>
      <c r="K31" s="259"/>
      <c r="L31" s="259"/>
      <c r="M31" s="259"/>
      <c r="N31" s="259"/>
      <c r="P31" s="416" t="s">
        <v>258</v>
      </c>
      <c r="Q31" s="259"/>
      <c r="R31" s="259"/>
      <c r="S31" s="259"/>
      <c r="T31" s="259"/>
      <c r="U31" s="259"/>
      <c r="V31" s="259"/>
      <c r="W31" s="259"/>
      <c r="X31" s="259"/>
      <c r="Y31" s="259"/>
      <c r="Z31" s="259"/>
      <c r="AA31" s="259"/>
      <c r="AB31" s="260"/>
    </row>
    <row r="32" spans="1:29" ht="19.95" customHeight="1" thickBot="1" x14ac:dyDescent="0.5">
      <c r="B32" s="665"/>
      <c r="C32" s="666"/>
      <c r="D32" s="666"/>
      <c r="E32" s="667"/>
      <c r="F32" s="628" t="s">
        <v>355</v>
      </c>
      <c r="G32" s="628"/>
      <c r="H32" s="628" t="s">
        <v>356</v>
      </c>
      <c r="I32" s="628"/>
      <c r="J32" s="628" t="s">
        <v>353</v>
      </c>
      <c r="K32" s="628"/>
      <c r="L32" s="636"/>
      <c r="M32" s="259"/>
      <c r="N32" s="259"/>
      <c r="P32" s="665"/>
      <c r="Q32" s="666"/>
      <c r="R32" s="666"/>
      <c r="S32" s="667"/>
      <c r="T32" s="628" t="s">
        <v>355</v>
      </c>
      <c r="U32" s="628"/>
      <c r="V32" s="628" t="s">
        <v>356</v>
      </c>
      <c r="W32" s="628"/>
      <c r="X32" s="628" t="s">
        <v>353</v>
      </c>
      <c r="Y32" s="628"/>
      <c r="Z32" s="636"/>
      <c r="AA32" s="259"/>
      <c r="AB32" s="260"/>
    </row>
    <row r="33" spans="1:32" s="170" customFormat="1" ht="30" customHeight="1" thickTop="1" x14ac:dyDescent="0.45">
      <c r="B33" s="674" t="s">
        <v>365</v>
      </c>
      <c r="C33" s="675"/>
      <c r="D33" s="675"/>
      <c r="E33" s="676"/>
      <c r="F33" s="631">
        <f>I12/3*2</f>
        <v>0</v>
      </c>
      <c r="G33" s="632"/>
      <c r="H33" s="631">
        <f>I14/3*2</f>
        <v>0</v>
      </c>
      <c r="I33" s="632"/>
      <c r="J33" s="631">
        <f>I16/3*2</f>
        <v>0</v>
      </c>
      <c r="K33" s="632"/>
      <c r="L33" s="633" t="s">
        <v>251</v>
      </c>
      <c r="M33" s="259"/>
      <c r="N33" s="259"/>
      <c r="P33" s="674" t="s">
        <v>365</v>
      </c>
      <c r="Q33" s="675"/>
      <c r="R33" s="675"/>
      <c r="S33" s="676"/>
      <c r="T33" s="631">
        <f>W12/3*2</f>
        <v>22313333.333333332</v>
      </c>
      <c r="U33" s="632"/>
      <c r="V33" s="631">
        <f>W14/3*2</f>
        <v>13000000</v>
      </c>
      <c r="W33" s="632"/>
      <c r="X33" s="631">
        <f>W16/3*2</f>
        <v>8666666.666666666</v>
      </c>
      <c r="Y33" s="632"/>
      <c r="Z33" s="633" t="s">
        <v>251</v>
      </c>
      <c r="AA33" s="259"/>
      <c r="AB33" s="261"/>
      <c r="AC33" s="259"/>
      <c r="AD33" s="274"/>
    </row>
    <row r="34" spans="1:32" s="170" customFormat="1" ht="30" customHeight="1" thickBot="1" x14ac:dyDescent="0.5">
      <c r="B34" s="671" t="s">
        <v>428</v>
      </c>
      <c r="C34" s="672"/>
      <c r="D34" s="672"/>
      <c r="E34" s="673"/>
      <c r="F34" s="631">
        <f>I12-SUM(H27:H29)</f>
        <v>0</v>
      </c>
      <c r="G34" s="632"/>
      <c r="H34" s="631">
        <f>I14-SUM(I27:I29)</f>
        <v>0</v>
      </c>
      <c r="I34" s="632"/>
      <c r="J34" s="631">
        <f>I16-SUM(J27:J29)</f>
        <v>0</v>
      </c>
      <c r="K34" s="632"/>
      <c r="L34" s="634"/>
      <c r="M34" s="259"/>
      <c r="N34" s="259"/>
      <c r="P34" s="671" t="s">
        <v>428</v>
      </c>
      <c r="Q34" s="672"/>
      <c r="R34" s="672"/>
      <c r="S34" s="673"/>
      <c r="T34" s="631">
        <f>W12-SUM(V27:V29)</f>
        <v>32270000</v>
      </c>
      <c r="U34" s="632"/>
      <c r="V34" s="631">
        <f>W14-SUM(W27:W29)</f>
        <v>6500000</v>
      </c>
      <c r="W34" s="632"/>
      <c r="X34" s="631">
        <f>W16-SUM(X27:X29)</f>
        <v>12000000</v>
      </c>
      <c r="Y34" s="632"/>
      <c r="Z34" s="634"/>
      <c r="AA34" s="259"/>
      <c r="AB34" s="261"/>
      <c r="AC34" s="259"/>
      <c r="AD34" s="274"/>
    </row>
    <row r="35" spans="1:32" s="170" customFormat="1" ht="19.95" customHeight="1" thickBot="1" x14ac:dyDescent="0.5">
      <c r="B35" s="665"/>
      <c r="C35" s="666"/>
      <c r="D35" s="666"/>
      <c r="E35" s="667"/>
      <c r="F35" s="628" t="s">
        <v>373</v>
      </c>
      <c r="G35" s="628"/>
      <c r="H35" s="628" t="s">
        <v>374</v>
      </c>
      <c r="I35" s="628"/>
      <c r="J35" s="624"/>
      <c r="K35" s="625"/>
      <c r="L35" s="634"/>
      <c r="M35" s="259"/>
      <c r="N35" s="259"/>
      <c r="P35" s="665"/>
      <c r="Q35" s="666"/>
      <c r="R35" s="666"/>
      <c r="S35" s="667"/>
      <c r="T35" s="628" t="s">
        <v>373</v>
      </c>
      <c r="U35" s="628"/>
      <c r="V35" s="628" t="s">
        <v>374</v>
      </c>
      <c r="W35" s="628"/>
      <c r="X35" s="624"/>
      <c r="Y35" s="625"/>
      <c r="Z35" s="634"/>
      <c r="AA35" s="259"/>
      <c r="AB35" s="261"/>
      <c r="AC35" s="259"/>
      <c r="AD35" s="274"/>
    </row>
    <row r="36" spans="1:32" s="170" customFormat="1" ht="30" customHeight="1" thickTop="1" thickBot="1" x14ac:dyDescent="0.5">
      <c r="B36" s="678" t="s">
        <v>429</v>
      </c>
      <c r="C36" s="679"/>
      <c r="D36" s="679"/>
      <c r="E36" s="680"/>
      <c r="F36" s="629">
        <f>I19-SUM(J27:J29)</f>
        <v>0</v>
      </c>
      <c r="G36" s="630"/>
      <c r="H36" s="629">
        <f>I21-SUM(K27:K29)</f>
        <v>0</v>
      </c>
      <c r="I36" s="630"/>
      <c r="J36" s="626"/>
      <c r="K36" s="627"/>
      <c r="L36" s="635"/>
      <c r="M36" s="259"/>
      <c r="N36" s="259"/>
      <c r="P36" s="678" t="s">
        <v>429</v>
      </c>
      <c r="Q36" s="679"/>
      <c r="R36" s="679"/>
      <c r="S36" s="680"/>
      <c r="T36" s="629">
        <f>W19-SUM(X27:X29)</f>
        <v>2000000</v>
      </c>
      <c r="U36" s="630"/>
      <c r="V36" s="629">
        <f>W21-SUM(Y27:Y29)</f>
        <v>5000000</v>
      </c>
      <c r="W36" s="630"/>
      <c r="X36" s="626"/>
      <c r="Y36" s="627"/>
      <c r="Z36" s="635"/>
      <c r="AA36" s="259"/>
      <c r="AB36" s="261"/>
      <c r="AC36" s="259"/>
      <c r="AD36" s="274"/>
    </row>
    <row r="37" spans="1:32" ht="7.95" customHeight="1" x14ac:dyDescent="0.45">
      <c r="B37" s="259"/>
      <c r="C37" s="259"/>
      <c r="D37" s="259"/>
      <c r="E37" s="259"/>
      <c r="F37" s="259"/>
      <c r="G37" s="259"/>
      <c r="H37" s="259"/>
      <c r="I37" s="259"/>
      <c r="J37" s="259"/>
      <c r="K37" s="259"/>
      <c r="L37" s="259"/>
      <c r="M37" s="259"/>
      <c r="N37" s="259"/>
      <c r="P37" s="259"/>
      <c r="Q37" s="259"/>
      <c r="R37" s="259"/>
      <c r="S37" s="259"/>
      <c r="T37" s="259"/>
      <c r="U37" s="259"/>
      <c r="V37" s="259"/>
      <c r="W37" s="259"/>
      <c r="X37" s="259"/>
      <c r="Y37" s="259"/>
      <c r="Z37" s="259"/>
      <c r="AA37" s="259"/>
      <c r="AB37" s="275"/>
      <c r="AC37" s="273"/>
      <c r="AD37" s="273"/>
      <c r="AE37" s="273"/>
      <c r="AF37" s="273"/>
    </row>
    <row r="38" spans="1:32" ht="18" customHeight="1" thickBot="1" x14ac:dyDescent="0.5">
      <c r="A38" s="263"/>
      <c r="B38" s="677" t="s">
        <v>357</v>
      </c>
      <c r="C38" s="677"/>
      <c r="D38" s="677"/>
      <c r="E38" s="677"/>
      <c r="F38" s="677"/>
      <c r="G38" s="677"/>
      <c r="H38" s="677"/>
      <c r="I38" s="677"/>
      <c r="J38" s="677"/>
      <c r="K38" s="677"/>
      <c r="L38" s="677"/>
      <c r="M38" s="273"/>
      <c r="N38" s="273"/>
      <c r="O38" s="263"/>
      <c r="P38" s="677" t="s">
        <v>357</v>
      </c>
      <c r="Q38" s="677"/>
      <c r="R38" s="677"/>
      <c r="S38" s="677"/>
      <c r="T38" s="677"/>
      <c r="U38" s="677"/>
      <c r="V38" s="677"/>
      <c r="W38" s="677"/>
      <c r="X38" s="677"/>
      <c r="Y38" s="677"/>
      <c r="Z38" s="677"/>
      <c r="AA38" s="273"/>
      <c r="AB38" s="275"/>
      <c r="AC38" s="273"/>
      <c r="AD38" s="273"/>
      <c r="AE38" s="273"/>
      <c r="AF38" s="273"/>
    </row>
    <row r="39" spans="1:32" ht="19.95" customHeight="1" thickBot="1" x14ac:dyDescent="0.5">
      <c r="B39" s="665"/>
      <c r="C39" s="666"/>
      <c r="D39" s="666"/>
      <c r="E39" s="667"/>
      <c r="F39" s="660" t="s">
        <v>358</v>
      </c>
      <c r="G39" s="660"/>
      <c r="H39" s="660" t="s">
        <v>359</v>
      </c>
      <c r="I39" s="660"/>
      <c r="J39" s="660" t="s">
        <v>353</v>
      </c>
      <c r="K39" s="660"/>
      <c r="L39" s="661"/>
      <c r="M39" s="274"/>
      <c r="N39" s="274"/>
      <c r="P39" s="665"/>
      <c r="Q39" s="666"/>
      <c r="R39" s="666"/>
      <c r="S39" s="667"/>
      <c r="T39" s="660" t="s">
        <v>358</v>
      </c>
      <c r="U39" s="660"/>
      <c r="V39" s="660" t="s">
        <v>359</v>
      </c>
      <c r="W39" s="660"/>
      <c r="X39" s="660" t="s">
        <v>353</v>
      </c>
      <c r="Y39" s="660"/>
      <c r="Z39" s="661"/>
      <c r="AA39" s="274"/>
      <c r="AB39" s="275"/>
      <c r="AC39" s="273"/>
      <c r="AD39" s="273"/>
      <c r="AE39" s="273"/>
      <c r="AF39" s="273"/>
    </row>
    <row r="40" spans="1:32" ht="32.4" customHeight="1" thickTop="1" thickBot="1" x14ac:dyDescent="0.5">
      <c r="B40" s="668" t="s">
        <v>375</v>
      </c>
      <c r="C40" s="669"/>
      <c r="D40" s="669"/>
      <c r="E40" s="670"/>
      <c r="F40" s="714"/>
      <c r="G40" s="714"/>
      <c r="H40" s="714"/>
      <c r="I40" s="714"/>
      <c r="J40" s="714"/>
      <c r="K40" s="714"/>
      <c r="L40" s="656" t="s">
        <v>251</v>
      </c>
      <c r="M40" s="274"/>
      <c r="N40" s="274"/>
      <c r="P40" s="668" t="s">
        <v>375</v>
      </c>
      <c r="Q40" s="669"/>
      <c r="R40" s="669"/>
      <c r="S40" s="670"/>
      <c r="T40" s="655">
        <v>22313333</v>
      </c>
      <c r="U40" s="655"/>
      <c r="V40" s="655">
        <v>13000000</v>
      </c>
      <c r="W40" s="655"/>
      <c r="X40" s="655">
        <v>8666667</v>
      </c>
      <c r="Y40" s="655"/>
      <c r="Z40" s="656" t="s">
        <v>251</v>
      </c>
      <c r="AA40" s="274"/>
      <c r="AB40" s="275"/>
      <c r="AC40" s="273"/>
      <c r="AD40" s="273"/>
      <c r="AE40" s="273"/>
      <c r="AF40" s="273"/>
    </row>
    <row r="41" spans="1:32" ht="32.4" customHeight="1" thickBot="1" x14ac:dyDescent="0.5">
      <c r="B41" s="662" t="s">
        <v>377</v>
      </c>
      <c r="C41" s="663"/>
      <c r="D41" s="663"/>
      <c r="E41" s="664"/>
      <c r="F41" s="647">
        <f>ROUNDDOWN(MIN(F34,F33,F40),-3)</f>
        <v>0</v>
      </c>
      <c r="G41" s="648"/>
      <c r="H41" s="647">
        <f t="shared" ref="H41" si="0">ROUNDDOWN(MIN(H34,H33,H40),-3)</f>
        <v>0</v>
      </c>
      <c r="I41" s="648"/>
      <c r="J41" s="647">
        <f t="shared" ref="J41" si="1">ROUNDDOWN(MIN(J34,J33,J40),-3)</f>
        <v>0</v>
      </c>
      <c r="K41" s="648"/>
      <c r="L41" s="657"/>
      <c r="M41" s="274"/>
      <c r="N41" s="274"/>
      <c r="P41" s="662" t="s">
        <v>377</v>
      </c>
      <c r="Q41" s="663"/>
      <c r="R41" s="663"/>
      <c r="S41" s="664"/>
      <c r="T41" s="647">
        <f>ROUNDDOWN(MIN(T34,T33,T40),-3)</f>
        <v>22313000</v>
      </c>
      <c r="U41" s="648"/>
      <c r="V41" s="647">
        <f t="shared" ref="V41" si="2">ROUNDDOWN(MIN(V34,V33,V40),-3)</f>
        <v>6500000</v>
      </c>
      <c r="W41" s="648"/>
      <c r="X41" s="647">
        <f t="shared" ref="X41" si="3">ROUNDDOWN(MIN(X34,X33,X40),-3)</f>
        <v>8666000</v>
      </c>
      <c r="Y41" s="648"/>
      <c r="Z41" s="657"/>
      <c r="AA41" s="274"/>
      <c r="AB41" s="275"/>
      <c r="AC41" s="273"/>
      <c r="AD41" s="273"/>
      <c r="AE41" s="273"/>
      <c r="AF41" s="273"/>
    </row>
    <row r="42" spans="1:32" ht="19.95" customHeight="1" thickBot="1" x14ac:dyDescent="0.5">
      <c r="B42" s="665"/>
      <c r="C42" s="666"/>
      <c r="D42" s="666"/>
      <c r="E42" s="667"/>
      <c r="F42" s="628" t="s">
        <v>373</v>
      </c>
      <c r="G42" s="628"/>
      <c r="H42" s="628" t="s">
        <v>374</v>
      </c>
      <c r="I42" s="628"/>
      <c r="J42" s="649"/>
      <c r="K42" s="650"/>
      <c r="L42" s="657"/>
      <c r="M42" s="274"/>
      <c r="N42" s="274"/>
      <c r="P42" s="665"/>
      <c r="Q42" s="666"/>
      <c r="R42" s="666"/>
      <c r="S42" s="667"/>
      <c r="T42" s="628" t="s">
        <v>373</v>
      </c>
      <c r="U42" s="628"/>
      <c r="V42" s="628" t="s">
        <v>374</v>
      </c>
      <c r="W42" s="628"/>
      <c r="X42" s="649"/>
      <c r="Y42" s="650"/>
      <c r="Z42" s="657"/>
      <c r="AA42" s="274"/>
      <c r="AB42" s="275"/>
      <c r="AC42" s="273"/>
      <c r="AD42" s="273"/>
      <c r="AE42" s="273"/>
      <c r="AF42" s="273"/>
    </row>
    <row r="43" spans="1:32" ht="32.4" customHeight="1" thickTop="1" thickBot="1" x14ac:dyDescent="0.5">
      <c r="B43" s="668" t="s">
        <v>376</v>
      </c>
      <c r="C43" s="669"/>
      <c r="D43" s="669"/>
      <c r="E43" s="670"/>
      <c r="F43" s="714"/>
      <c r="G43" s="714"/>
      <c r="H43" s="715"/>
      <c r="I43" s="714"/>
      <c r="J43" s="651"/>
      <c r="K43" s="652"/>
      <c r="L43" s="657"/>
      <c r="M43" s="274"/>
      <c r="N43" s="274"/>
      <c r="P43" s="668" t="s">
        <v>376</v>
      </c>
      <c r="Q43" s="669"/>
      <c r="R43" s="669"/>
      <c r="S43" s="670"/>
      <c r="T43" s="655">
        <v>2000000</v>
      </c>
      <c r="U43" s="655"/>
      <c r="V43" s="659">
        <v>5000000</v>
      </c>
      <c r="W43" s="655"/>
      <c r="X43" s="651"/>
      <c r="Y43" s="652"/>
      <c r="Z43" s="657"/>
      <c r="AA43" s="274"/>
      <c r="AB43" s="275"/>
      <c r="AC43" s="273"/>
      <c r="AD43" s="273"/>
      <c r="AE43" s="273"/>
      <c r="AF43" s="273"/>
    </row>
    <row r="44" spans="1:32" ht="32.4" customHeight="1" thickBot="1" x14ac:dyDescent="0.5">
      <c r="B44" s="662" t="s">
        <v>379</v>
      </c>
      <c r="C44" s="663"/>
      <c r="D44" s="663"/>
      <c r="E44" s="664"/>
      <c r="F44" s="647">
        <f>ROUNDDOWN(MIN(F36,F43),-3)</f>
        <v>0</v>
      </c>
      <c r="G44" s="648"/>
      <c r="H44" s="647">
        <f>ROUNDDOWN(MIN(H36,H43),-3)</f>
        <v>0</v>
      </c>
      <c r="I44" s="648"/>
      <c r="J44" s="653"/>
      <c r="K44" s="654"/>
      <c r="L44" s="658"/>
      <c r="M44" s="274"/>
      <c r="N44" s="274"/>
      <c r="P44" s="662" t="s">
        <v>379</v>
      </c>
      <c r="Q44" s="663"/>
      <c r="R44" s="663"/>
      <c r="S44" s="664"/>
      <c r="T44" s="647">
        <f>ROUNDDOWN(MIN(T36,T43),-3)</f>
        <v>2000000</v>
      </c>
      <c r="U44" s="648"/>
      <c r="V44" s="647">
        <f>ROUNDDOWN(MIN(V36,V43),-3)</f>
        <v>5000000</v>
      </c>
      <c r="W44" s="648"/>
      <c r="X44" s="653"/>
      <c r="Y44" s="654"/>
      <c r="Z44" s="658"/>
      <c r="AA44" s="274"/>
      <c r="AB44" s="275"/>
      <c r="AC44" s="273"/>
      <c r="AD44" s="273"/>
      <c r="AE44" s="273"/>
      <c r="AF44" s="273"/>
    </row>
    <row r="45" spans="1:32" ht="25.95" customHeight="1" thickBot="1" x14ac:dyDescent="0.5">
      <c r="F45" s="263"/>
      <c r="G45" s="263"/>
      <c r="H45" s="263"/>
      <c r="I45" s="276"/>
      <c r="J45" s="276"/>
      <c r="K45" s="417" t="s">
        <v>256</v>
      </c>
      <c r="L45" s="276"/>
      <c r="M45" s="274"/>
      <c r="N45" s="274"/>
      <c r="T45" s="263"/>
      <c r="U45" s="263"/>
      <c r="V45" s="263"/>
      <c r="W45" s="276"/>
      <c r="X45" s="276"/>
      <c r="Y45" s="417" t="s">
        <v>256</v>
      </c>
      <c r="Z45" s="276"/>
      <c r="AA45" s="274"/>
      <c r="AB45" s="275"/>
      <c r="AC45" s="273"/>
      <c r="AD45" s="273"/>
      <c r="AE45" s="273"/>
      <c r="AF45" s="273"/>
    </row>
    <row r="46" spans="1:32" ht="33.6" customHeight="1" thickBot="1" x14ac:dyDescent="0.5">
      <c r="F46" s="263"/>
      <c r="G46" s="263"/>
      <c r="H46" s="638" t="s">
        <v>360</v>
      </c>
      <c r="I46" s="639"/>
      <c r="J46" s="639"/>
      <c r="K46" s="639"/>
      <c r="L46" s="640"/>
      <c r="M46" s="274"/>
      <c r="N46" s="274"/>
      <c r="T46" s="263"/>
      <c r="U46" s="263"/>
      <c r="V46" s="638" t="s">
        <v>360</v>
      </c>
      <c r="W46" s="639"/>
      <c r="X46" s="639"/>
      <c r="Y46" s="639"/>
      <c r="Z46" s="640"/>
      <c r="AA46" s="274"/>
      <c r="AB46" s="275"/>
      <c r="AC46" s="273"/>
      <c r="AD46" s="273"/>
      <c r="AE46" s="273"/>
      <c r="AF46" s="273"/>
    </row>
    <row r="47" spans="1:32" ht="37.200000000000003" customHeight="1" thickTop="1" x14ac:dyDescent="0.45">
      <c r="F47" s="263"/>
      <c r="G47" s="263"/>
      <c r="H47" s="641">
        <f>SUMIF(F41:K41,"&gt;0")+SUMIF(F44:I44,"&gt;0")</f>
        <v>0</v>
      </c>
      <c r="I47" s="642"/>
      <c r="J47" s="642"/>
      <c r="K47" s="642"/>
      <c r="L47" s="645" t="s">
        <v>251</v>
      </c>
      <c r="M47" s="274"/>
      <c r="N47" s="274"/>
      <c r="T47" s="263"/>
      <c r="U47" s="263"/>
      <c r="V47" s="641">
        <f>SUMIF(T41:Y41,"&gt;0")+SUMIF(T44:W44,"&gt;0")</f>
        <v>44479000</v>
      </c>
      <c r="W47" s="642"/>
      <c r="X47" s="642"/>
      <c r="Y47" s="642"/>
      <c r="Z47" s="645" t="s">
        <v>251</v>
      </c>
      <c r="AA47" s="274"/>
      <c r="AB47" s="275"/>
      <c r="AC47" s="273"/>
      <c r="AD47" s="273"/>
      <c r="AE47" s="273"/>
      <c r="AF47" s="273"/>
    </row>
    <row r="48" spans="1:32" ht="34.200000000000003" customHeight="1" thickBot="1" x14ac:dyDescent="0.5">
      <c r="F48" s="263"/>
      <c r="G48" s="263"/>
      <c r="H48" s="643"/>
      <c r="I48" s="644"/>
      <c r="J48" s="644"/>
      <c r="K48" s="644"/>
      <c r="L48" s="646"/>
      <c r="M48" s="274"/>
      <c r="N48" s="274"/>
      <c r="T48" s="263"/>
      <c r="U48" s="263"/>
      <c r="V48" s="643"/>
      <c r="W48" s="644"/>
      <c r="X48" s="644"/>
      <c r="Y48" s="644"/>
      <c r="Z48" s="646"/>
      <c r="AA48" s="274"/>
      <c r="AB48" s="275"/>
      <c r="AC48" s="273"/>
      <c r="AD48" s="273"/>
      <c r="AE48" s="273"/>
      <c r="AF48" s="273"/>
    </row>
    <row r="49" spans="2:35" ht="24" customHeight="1" x14ac:dyDescent="0.45">
      <c r="M49" s="274"/>
      <c r="N49" s="274"/>
      <c r="AA49" s="274"/>
      <c r="AB49" s="275"/>
    </row>
    <row r="50" spans="2:35" ht="21" customHeight="1" x14ac:dyDescent="0.45">
      <c r="M50" s="274"/>
      <c r="N50" s="274"/>
      <c r="AA50" s="274"/>
      <c r="AB50" s="273"/>
      <c r="AC50" s="273"/>
      <c r="AD50" s="273"/>
      <c r="AE50" s="273"/>
      <c r="AF50" s="273"/>
    </row>
    <row r="51" spans="2:35" ht="21" customHeight="1" x14ac:dyDescent="0.45">
      <c r="M51" s="274"/>
      <c r="N51" s="274"/>
      <c r="AA51" s="274"/>
      <c r="AB51" s="273"/>
      <c r="AC51" s="273"/>
      <c r="AD51" s="273"/>
      <c r="AE51" s="273"/>
      <c r="AF51" s="273"/>
    </row>
    <row r="52" spans="2:35" ht="21" customHeight="1" x14ac:dyDescent="0.45">
      <c r="M52" s="274"/>
      <c r="N52" s="274"/>
      <c r="AA52" s="274"/>
      <c r="AB52" s="273"/>
      <c r="AC52" s="273"/>
      <c r="AD52" s="273"/>
      <c r="AE52" s="273"/>
      <c r="AF52" s="273"/>
    </row>
    <row r="53" spans="2:35" ht="21" customHeight="1" x14ac:dyDescent="0.45">
      <c r="M53" s="274"/>
      <c r="N53" s="274"/>
      <c r="AA53" s="274"/>
      <c r="AB53" s="273"/>
      <c r="AC53" s="273"/>
      <c r="AD53" s="273"/>
      <c r="AE53" s="273"/>
      <c r="AF53" s="273"/>
    </row>
    <row r="54" spans="2:35" ht="21" customHeight="1" x14ac:dyDescent="0.45">
      <c r="M54" s="274"/>
      <c r="N54" s="274"/>
      <c r="AA54" s="274"/>
      <c r="AB54" s="273"/>
      <c r="AC54" s="273"/>
      <c r="AD54" s="273"/>
      <c r="AE54" s="273"/>
      <c r="AF54" s="273"/>
    </row>
    <row r="55" spans="2:35" ht="21" customHeight="1" x14ac:dyDescent="0.45">
      <c r="L55" s="274"/>
      <c r="M55" s="274"/>
      <c r="N55" s="274"/>
      <c r="Z55" s="274"/>
      <c r="AA55" s="274"/>
      <c r="AB55" s="273"/>
      <c r="AC55" s="273"/>
      <c r="AD55" s="273"/>
      <c r="AE55" s="273"/>
      <c r="AF55" s="273"/>
    </row>
    <row r="56" spans="2:35" x14ac:dyDescent="0.45">
      <c r="B56" s="278"/>
      <c r="I56" s="170"/>
      <c r="J56" s="170"/>
      <c r="K56" s="170"/>
      <c r="L56" s="279"/>
      <c r="M56" s="274"/>
      <c r="N56" s="274"/>
      <c r="P56" s="278"/>
      <c r="W56" s="170"/>
      <c r="X56" s="170"/>
      <c r="Y56" s="170"/>
      <c r="Z56" s="279"/>
      <c r="AA56" s="274"/>
      <c r="AB56" s="273"/>
      <c r="AC56" s="273"/>
      <c r="AD56" s="273"/>
      <c r="AE56" s="273"/>
      <c r="AF56" s="273"/>
    </row>
    <row r="57" spans="2:35" ht="24" customHeight="1" x14ac:dyDescent="0.45">
      <c r="B57" s="280"/>
      <c r="C57" s="280"/>
      <c r="G57" s="281"/>
      <c r="I57" s="418" t="s">
        <v>257</v>
      </c>
      <c r="J57" s="282"/>
      <c r="K57" s="282"/>
      <c r="L57" s="274"/>
      <c r="M57" s="274"/>
      <c r="N57" s="274"/>
      <c r="P57" s="280"/>
      <c r="Q57" s="280"/>
      <c r="U57" s="281"/>
      <c r="W57" s="418" t="s">
        <v>257</v>
      </c>
      <c r="X57" s="282"/>
      <c r="Y57" s="282"/>
      <c r="Z57" s="274"/>
      <c r="AA57" s="274"/>
      <c r="AB57" s="273"/>
    </row>
    <row r="58" spans="2:35" ht="24" customHeight="1" x14ac:dyDescent="0.45">
      <c r="I58" s="170"/>
      <c r="J58" s="170"/>
      <c r="K58" s="170"/>
      <c r="W58" s="170"/>
      <c r="X58" s="170"/>
      <c r="Y58" s="170"/>
      <c r="AB58" s="273"/>
    </row>
    <row r="59" spans="2:35" ht="21" customHeight="1" x14ac:dyDescent="0.45">
      <c r="AC59" s="273"/>
      <c r="AD59" s="273"/>
      <c r="AE59" s="273"/>
      <c r="AF59" s="273"/>
      <c r="AG59" s="273"/>
      <c r="AH59" s="273"/>
      <c r="AI59" s="273"/>
    </row>
    <row r="60" spans="2:35" ht="21" customHeight="1" x14ac:dyDescent="0.45">
      <c r="AC60" s="273"/>
      <c r="AD60" s="273"/>
      <c r="AE60" s="273"/>
      <c r="AF60" s="273"/>
      <c r="AG60" s="273"/>
      <c r="AH60" s="273"/>
      <c r="AI60" s="273"/>
    </row>
    <row r="61" spans="2:35" ht="21" customHeight="1" x14ac:dyDescent="0.45">
      <c r="AC61" s="273"/>
      <c r="AD61" s="273"/>
      <c r="AE61" s="273"/>
      <c r="AF61" s="273"/>
      <c r="AG61" s="273"/>
      <c r="AH61" s="273"/>
      <c r="AI61" s="273"/>
    </row>
    <row r="62" spans="2:35" ht="10.199999999999999" customHeight="1" x14ac:dyDescent="0.45">
      <c r="AC62" s="273"/>
      <c r="AD62" s="273"/>
      <c r="AE62" s="273"/>
      <c r="AF62" s="273"/>
      <c r="AG62" s="273"/>
      <c r="AH62" s="273"/>
      <c r="AI62" s="273"/>
    </row>
    <row r="63" spans="2:35" ht="24" customHeight="1" x14ac:dyDescent="0.45"/>
    <row r="64" spans="2:35" ht="21" customHeight="1" x14ac:dyDescent="0.45">
      <c r="AC64" s="273"/>
      <c r="AD64" s="273"/>
      <c r="AE64" s="273"/>
      <c r="AF64" s="273"/>
      <c r="AG64" s="273"/>
      <c r="AH64" s="273"/>
      <c r="AI64" s="273"/>
    </row>
    <row r="65" spans="29:39" ht="21" customHeight="1" x14ac:dyDescent="0.45">
      <c r="AC65" s="273"/>
      <c r="AD65" s="273"/>
      <c r="AE65" s="273"/>
      <c r="AF65" s="273"/>
      <c r="AG65" s="273"/>
      <c r="AH65" s="273"/>
      <c r="AI65" s="273"/>
    </row>
    <row r="66" spans="29:39" ht="21" customHeight="1" x14ac:dyDescent="0.45">
      <c r="AC66" s="273"/>
      <c r="AD66" s="273"/>
      <c r="AE66" s="273"/>
      <c r="AF66" s="273"/>
      <c r="AG66" s="273"/>
      <c r="AH66" s="273"/>
      <c r="AI66" s="273"/>
    </row>
    <row r="67" spans="29:39" ht="10.199999999999999" customHeight="1" x14ac:dyDescent="0.45">
      <c r="AC67" s="273"/>
      <c r="AD67" s="273"/>
      <c r="AE67" s="273"/>
      <c r="AF67" s="273"/>
      <c r="AG67" s="273"/>
      <c r="AH67" s="273"/>
      <c r="AI67" s="273"/>
    </row>
    <row r="68" spans="29:39" ht="24" customHeight="1" x14ac:dyDescent="0.45"/>
    <row r="69" spans="29:39" ht="21" customHeight="1" x14ac:dyDescent="0.45">
      <c r="AC69" s="273"/>
      <c r="AD69" s="273"/>
      <c r="AE69" s="273"/>
      <c r="AF69" s="273"/>
      <c r="AG69" s="273"/>
      <c r="AH69" s="273"/>
      <c r="AI69" s="273"/>
    </row>
    <row r="70" spans="29:39" ht="21" customHeight="1" x14ac:dyDescent="0.45">
      <c r="AC70" s="273"/>
      <c r="AD70" s="273"/>
      <c r="AE70" s="273"/>
      <c r="AF70" s="273"/>
      <c r="AG70" s="273"/>
      <c r="AH70" s="273"/>
      <c r="AI70" s="273"/>
    </row>
    <row r="71" spans="29:39" ht="21" customHeight="1" x14ac:dyDescent="0.45">
      <c r="AC71" s="273"/>
      <c r="AD71" s="273"/>
      <c r="AE71" s="273"/>
      <c r="AF71" s="273"/>
      <c r="AG71" s="273"/>
      <c r="AH71" s="273"/>
      <c r="AI71" s="273"/>
    </row>
    <row r="72" spans="29:39" ht="24" customHeight="1" x14ac:dyDescent="0.45"/>
    <row r="73" spans="29:39" ht="40.200000000000003" customHeight="1" x14ac:dyDescent="0.45"/>
    <row r="74" spans="29:39" ht="45" customHeight="1" x14ac:dyDescent="0.45"/>
    <row r="75" spans="29:39" ht="45" customHeight="1" x14ac:dyDescent="0.45"/>
    <row r="76" spans="29:39" ht="15" customHeight="1" x14ac:dyDescent="0.45">
      <c r="AC76" s="273"/>
      <c r="AD76" s="273"/>
      <c r="AE76" s="273"/>
      <c r="AF76" s="273"/>
      <c r="AG76" s="283"/>
      <c r="AH76" s="283"/>
      <c r="AI76" s="283"/>
      <c r="AJ76" s="283"/>
      <c r="AK76" s="283"/>
      <c r="AL76" s="283"/>
      <c r="AM76" s="283"/>
    </row>
    <row r="77" spans="29:39" ht="24" customHeight="1" x14ac:dyDescent="0.45"/>
  </sheetData>
  <sheetProtection algorithmName="SHA-512" hashValue="Rdw5F3KJiPT0oYHzPyC7erWQ1oYMS7TQOSzlW5tvjvuUjvrFihIHN5bJFGkJUoakdguPh2FurfCI0RFYay4rRw==" saltValue="fSuSBrvN+RjhQmgellGAtw==" spinCount="100000" sheet="1" objects="1" scenarios="1"/>
  <mergeCells count="200">
    <mergeCell ref="H46:L46"/>
    <mergeCell ref="H47:K48"/>
    <mergeCell ref="L47:L48"/>
    <mergeCell ref="B38:L38"/>
    <mergeCell ref="B39:E39"/>
    <mergeCell ref="F39:G39"/>
    <mergeCell ref="H39:I39"/>
    <mergeCell ref="J39:L39"/>
    <mergeCell ref="B40:E40"/>
    <mergeCell ref="F40:G40"/>
    <mergeCell ref="H40:I40"/>
    <mergeCell ref="J40:K40"/>
    <mergeCell ref="L40:L44"/>
    <mergeCell ref="B41:E41"/>
    <mergeCell ref="F41:G41"/>
    <mergeCell ref="H41:I41"/>
    <mergeCell ref="J41:K41"/>
    <mergeCell ref="B42:E42"/>
    <mergeCell ref="F42:G42"/>
    <mergeCell ref="H42:I42"/>
    <mergeCell ref="J42:K44"/>
    <mergeCell ref="B43:E43"/>
    <mergeCell ref="F43:G43"/>
    <mergeCell ref="H43:I43"/>
    <mergeCell ref="B44:E44"/>
    <mergeCell ref="F44:G44"/>
    <mergeCell ref="H44:I44"/>
    <mergeCell ref="B28:D28"/>
    <mergeCell ref="E28:F28"/>
    <mergeCell ref="B29:D29"/>
    <mergeCell ref="E29:F29"/>
    <mergeCell ref="B32:E32"/>
    <mergeCell ref="F32:G32"/>
    <mergeCell ref="H32:I32"/>
    <mergeCell ref="J32:L32"/>
    <mergeCell ref="B33:E33"/>
    <mergeCell ref="F33:G33"/>
    <mergeCell ref="H33:I33"/>
    <mergeCell ref="J33:K33"/>
    <mergeCell ref="L33:L36"/>
    <mergeCell ref="B34:E34"/>
    <mergeCell ref="F34:G34"/>
    <mergeCell ref="H34:I34"/>
    <mergeCell ref="J34:K34"/>
    <mergeCell ref="B35:E35"/>
    <mergeCell ref="F35:G35"/>
    <mergeCell ref="H35:I35"/>
    <mergeCell ref="J35:K36"/>
    <mergeCell ref="B36:E36"/>
    <mergeCell ref="F36:G36"/>
    <mergeCell ref="H36:I36"/>
    <mergeCell ref="B22:H22"/>
    <mergeCell ref="I22:K22"/>
    <mergeCell ref="B24:L24"/>
    <mergeCell ref="B25:F25"/>
    <mergeCell ref="G25:L25"/>
    <mergeCell ref="B26:D26"/>
    <mergeCell ref="E26:F26"/>
    <mergeCell ref="B27:D27"/>
    <mergeCell ref="E27:F27"/>
    <mergeCell ref="B17:B19"/>
    <mergeCell ref="C17:H17"/>
    <mergeCell ref="I17:K17"/>
    <mergeCell ref="C18:H18"/>
    <mergeCell ref="I18:K18"/>
    <mergeCell ref="C19:H19"/>
    <mergeCell ref="I19:K19"/>
    <mergeCell ref="B20:B21"/>
    <mergeCell ref="C20:H20"/>
    <mergeCell ref="I20:K20"/>
    <mergeCell ref="C21:H21"/>
    <mergeCell ref="I21:K21"/>
    <mergeCell ref="B13:B14"/>
    <mergeCell ref="C13:H13"/>
    <mergeCell ref="I13:K13"/>
    <mergeCell ref="C14:H14"/>
    <mergeCell ref="I14:K14"/>
    <mergeCell ref="B15:B16"/>
    <mergeCell ref="C15:H15"/>
    <mergeCell ref="I15:K15"/>
    <mergeCell ref="C16:H16"/>
    <mergeCell ref="I16:K16"/>
    <mergeCell ref="I1:L1"/>
    <mergeCell ref="B3:L3"/>
    <mergeCell ref="B5:L5"/>
    <mergeCell ref="B6:B12"/>
    <mergeCell ref="C6:H6"/>
    <mergeCell ref="I6:L6"/>
    <mergeCell ref="C7:H7"/>
    <mergeCell ref="I7:K7"/>
    <mergeCell ref="C8:H8"/>
    <mergeCell ref="I8:K8"/>
    <mergeCell ref="C9:H9"/>
    <mergeCell ref="I9:K9"/>
    <mergeCell ref="C10:H10"/>
    <mergeCell ref="I10:K10"/>
    <mergeCell ref="C11:H11"/>
    <mergeCell ref="I11:K11"/>
    <mergeCell ref="C12:H12"/>
    <mergeCell ref="I12:K12"/>
    <mergeCell ref="P41:S41"/>
    <mergeCell ref="P42:S42"/>
    <mergeCell ref="P43:S43"/>
    <mergeCell ref="P44:S44"/>
    <mergeCell ref="P34:S34"/>
    <mergeCell ref="P35:S35"/>
    <mergeCell ref="P32:S32"/>
    <mergeCell ref="P33:S33"/>
    <mergeCell ref="P17:P19"/>
    <mergeCell ref="Q17:V17"/>
    <mergeCell ref="P38:Z38"/>
    <mergeCell ref="P36:S36"/>
    <mergeCell ref="P24:Z24"/>
    <mergeCell ref="S26:T26"/>
    <mergeCell ref="S27:T27"/>
    <mergeCell ref="S28:T28"/>
    <mergeCell ref="S29:T29"/>
    <mergeCell ref="P27:R27"/>
    <mergeCell ref="P28:R28"/>
    <mergeCell ref="P29:R29"/>
    <mergeCell ref="P39:S39"/>
    <mergeCell ref="P40:S40"/>
    <mergeCell ref="W17:Y17"/>
    <mergeCell ref="Q19:V19"/>
    <mergeCell ref="W19:Y19"/>
    <mergeCell ref="Q18:V18"/>
    <mergeCell ref="W18:Y18"/>
    <mergeCell ref="V46:Z46"/>
    <mergeCell ref="V47:Y48"/>
    <mergeCell ref="Z47:Z48"/>
    <mergeCell ref="T44:U44"/>
    <mergeCell ref="V44:W44"/>
    <mergeCell ref="T42:U42"/>
    <mergeCell ref="V42:W42"/>
    <mergeCell ref="X42:Y44"/>
    <mergeCell ref="T41:U41"/>
    <mergeCell ref="V41:W41"/>
    <mergeCell ref="X41:Y41"/>
    <mergeCell ref="T40:U40"/>
    <mergeCell ref="V40:W40"/>
    <mergeCell ref="X40:Y40"/>
    <mergeCell ref="Z40:Z44"/>
    <mergeCell ref="T43:U43"/>
    <mergeCell ref="V43:W43"/>
    <mergeCell ref="T39:U39"/>
    <mergeCell ref="V39:W39"/>
    <mergeCell ref="X39:Z39"/>
    <mergeCell ref="V36:W36"/>
    <mergeCell ref="X35:Y36"/>
    <mergeCell ref="T35:U35"/>
    <mergeCell ref="T36:U36"/>
    <mergeCell ref="V35:W35"/>
    <mergeCell ref="T33:U33"/>
    <mergeCell ref="V33:W33"/>
    <mergeCell ref="X33:Y33"/>
    <mergeCell ref="Z33:Z36"/>
    <mergeCell ref="T32:U32"/>
    <mergeCell ref="V32:W32"/>
    <mergeCell ref="X32:Z32"/>
    <mergeCell ref="T34:U34"/>
    <mergeCell ref="V34:W34"/>
    <mergeCell ref="X34:Y34"/>
    <mergeCell ref="P26:R26"/>
    <mergeCell ref="P20:P21"/>
    <mergeCell ref="Q20:V20"/>
    <mergeCell ref="W20:Y20"/>
    <mergeCell ref="P25:T25"/>
    <mergeCell ref="U25:Z25"/>
    <mergeCell ref="Q21:V21"/>
    <mergeCell ref="W21:Y21"/>
    <mergeCell ref="P22:V22"/>
    <mergeCell ref="W22:Y22"/>
    <mergeCell ref="P15:P16"/>
    <mergeCell ref="Q15:V15"/>
    <mergeCell ref="W15:Y15"/>
    <mergeCell ref="Q16:V16"/>
    <mergeCell ref="W16:Y16"/>
    <mergeCell ref="P13:P14"/>
    <mergeCell ref="Q13:V13"/>
    <mergeCell ref="W13:Y13"/>
    <mergeCell ref="P6:P12"/>
    <mergeCell ref="Q6:V6"/>
    <mergeCell ref="W6:Z6"/>
    <mergeCell ref="Q14:V14"/>
    <mergeCell ref="W14:Y14"/>
    <mergeCell ref="Q11:V11"/>
    <mergeCell ref="W11:Y11"/>
    <mergeCell ref="Q8:V8"/>
    <mergeCell ref="W8:Y8"/>
    <mergeCell ref="Q9:V9"/>
    <mergeCell ref="W9:Y9"/>
    <mergeCell ref="W1:Z1"/>
    <mergeCell ref="P3:Z3"/>
    <mergeCell ref="P5:Z5"/>
    <mergeCell ref="Q10:V10"/>
    <mergeCell ref="W10:Y10"/>
    <mergeCell ref="Q7:V7"/>
    <mergeCell ref="W7:Y7"/>
    <mergeCell ref="Q12:V12"/>
    <mergeCell ref="W12:Y12"/>
  </mergeCells>
  <phoneticPr fontId="4"/>
  <conditionalFormatting sqref="I7:I11">
    <cfRule type="cellIs" dxfId="145" priority="5" operator="equal">
      <formula>""</formula>
    </cfRule>
  </conditionalFormatting>
  <conditionalFormatting sqref="I13">
    <cfRule type="cellIs" dxfId="144" priority="4" operator="equal">
      <formula>""</formula>
    </cfRule>
  </conditionalFormatting>
  <conditionalFormatting sqref="I15">
    <cfRule type="cellIs" dxfId="143" priority="3" operator="equal">
      <formula>""</formula>
    </cfRule>
  </conditionalFormatting>
  <conditionalFormatting sqref="I17:I18">
    <cfRule type="cellIs" dxfId="142" priority="1" operator="equal">
      <formula>""</formula>
    </cfRule>
  </conditionalFormatting>
  <conditionalFormatting sqref="I20">
    <cfRule type="cellIs" dxfId="141" priority="2" operator="equal">
      <formula>""</formula>
    </cfRule>
  </conditionalFormatting>
  <conditionalFormatting sqref="W7:W11">
    <cfRule type="cellIs" dxfId="140" priority="19" operator="equal">
      <formula>""</formula>
    </cfRule>
  </conditionalFormatting>
  <conditionalFormatting sqref="W13">
    <cfRule type="cellIs" dxfId="139" priority="18" operator="equal">
      <formula>""</formula>
    </cfRule>
  </conditionalFormatting>
  <conditionalFormatting sqref="W15">
    <cfRule type="cellIs" dxfId="138" priority="17" operator="equal">
      <formula>""</formula>
    </cfRule>
  </conditionalFormatting>
  <conditionalFormatting sqref="W17:W18">
    <cfRule type="cellIs" dxfId="137" priority="6" operator="equal">
      <formula>""</formula>
    </cfRule>
  </conditionalFormatting>
  <conditionalFormatting sqref="W20">
    <cfRule type="cellIs" dxfId="136" priority="16" operator="equal">
      <formula>""</formula>
    </cfRule>
  </conditionalFormatting>
  <printOptions horizontalCentered="1"/>
  <pageMargins left="0.43307086614173229" right="0" top="0" bottom="0" header="0.31496062992125984" footer="0.31496062992125984"/>
  <pageSetup paperSize="8"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2"/>
  <sheetViews>
    <sheetView showZeros="0" zoomScale="55" zoomScaleNormal="55" workbookViewId="0"/>
  </sheetViews>
  <sheetFormatPr defaultRowHeight="14.4" x14ac:dyDescent="0.45"/>
  <cols>
    <col min="1" max="1" width="3.19921875" style="170" customWidth="1"/>
    <col min="2" max="2" width="5.69921875" style="170" customWidth="1"/>
    <col min="3" max="3" width="10.8984375" style="170" customWidth="1"/>
    <col min="4" max="9" width="9" style="170" customWidth="1"/>
    <col min="10" max="10" width="16.69921875" style="170" customWidth="1"/>
    <col min="11" max="11" width="20.69921875" style="170" customWidth="1"/>
    <col min="12" max="13" width="3.19921875" style="170" customWidth="1"/>
    <col min="14" max="14" width="5.69921875" style="170" customWidth="1"/>
    <col min="15" max="15" width="10.796875" style="170" customWidth="1"/>
    <col min="16" max="21" width="9" style="170" customWidth="1"/>
    <col min="22" max="22" width="16.69921875" style="170" customWidth="1"/>
    <col min="23" max="23" width="20.69921875" style="170" customWidth="1"/>
    <col min="24" max="201" width="8.69921875" style="170"/>
    <col min="202" max="209" width="3.59765625" style="170" customWidth="1"/>
    <col min="210" max="212" width="4.5" style="170" customWidth="1"/>
    <col min="213" max="264" width="3.59765625" style="170" customWidth="1"/>
    <col min="265" max="266" width="8.69921875" style="170"/>
    <col min="267" max="267" width="6.69921875" style="170" customWidth="1"/>
    <col min="268" max="457" width="8.69921875" style="170"/>
    <col min="458" max="465" width="3.59765625" style="170" customWidth="1"/>
    <col min="466" max="468" width="4.5" style="170" customWidth="1"/>
    <col min="469" max="520" width="3.59765625" style="170" customWidth="1"/>
    <col min="521" max="522" width="8.69921875" style="170"/>
    <col min="523" max="523" width="6.69921875" style="170" customWidth="1"/>
    <col min="524" max="713" width="8.69921875" style="170"/>
    <col min="714" max="721" width="3.59765625" style="170" customWidth="1"/>
    <col min="722" max="724" width="4.5" style="170" customWidth="1"/>
    <col min="725" max="776" width="3.59765625" style="170" customWidth="1"/>
    <col min="777" max="778" width="8.69921875" style="170"/>
    <col min="779" max="779" width="6.69921875" style="170" customWidth="1"/>
    <col min="780" max="969" width="8.69921875" style="170"/>
    <col min="970" max="977" width="3.59765625" style="170" customWidth="1"/>
    <col min="978" max="980" width="4.5" style="170" customWidth="1"/>
    <col min="981" max="1032" width="3.59765625" style="170" customWidth="1"/>
    <col min="1033" max="1034" width="8.69921875" style="170"/>
    <col min="1035" max="1035" width="6.69921875" style="170" customWidth="1"/>
    <col min="1036" max="1225" width="8.69921875" style="170"/>
    <col min="1226" max="1233" width="3.59765625" style="170" customWidth="1"/>
    <col min="1234" max="1236" width="4.5" style="170" customWidth="1"/>
    <col min="1237" max="1288" width="3.59765625" style="170" customWidth="1"/>
    <col min="1289" max="1290" width="8.69921875" style="170"/>
    <col min="1291" max="1291" width="6.69921875" style="170" customWidth="1"/>
    <col min="1292" max="1481" width="8.69921875" style="170"/>
    <col min="1482" max="1489" width="3.59765625" style="170" customWidth="1"/>
    <col min="1490" max="1492" width="4.5" style="170" customWidth="1"/>
    <col min="1493" max="1544" width="3.59765625" style="170" customWidth="1"/>
    <col min="1545" max="1546" width="8.69921875" style="170"/>
    <col min="1547" max="1547" width="6.69921875" style="170" customWidth="1"/>
    <col min="1548" max="1737" width="8.69921875" style="170"/>
    <col min="1738" max="1745" width="3.59765625" style="170" customWidth="1"/>
    <col min="1746" max="1748" width="4.5" style="170" customWidth="1"/>
    <col min="1749" max="1800" width="3.59765625" style="170" customWidth="1"/>
    <col min="1801" max="1802" width="8.69921875" style="170"/>
    <col min="1803" max="1803" width="6.69921875" style="170" customWidth="1"/>
    <col min="1804" max="1993" width="8.69921875" style="170"/>
    <col min="1994" max="2001" width="3.59765625" style="170" customWidth="1"/>
    <col min="2002" max="2004" width="4.5" style="170" customWidth="1"/>
    <col min="2005" max="2056" width="3.59765625" style="170" customWidth="1"/>
    <col min="2057" max="2058" width="8.69921875" style="170"/>
    <col min="2059" max="2059" width="6.69921875" style="170" customWidth="1"/>
    <col min="2060" max="2249" width="8.69921875" style="170"/>
    <col min="2250" max="2257" width="3.59765625" style="170" customWidth="1"/>
    <col min="2258" max="2260" width="4.5" style="170" customWidth="1"/>
    <col min="2261" max="2312" width="3.59765625" style="170" customWidth="1"/>
    <col min="2313" max="2314" width="8.69921875" style="170"/>
    <col min="2315" max="2315" width="6.69921875" style="170" customWidth="1"/>
    <col min="2316" max="2505" width="8.69921875" style="170"/>
    <col min="2506" max="2513" width="3.59765625" style="170" customWidth="1"/>
    <col min="2514" max="2516" width="4.5" style="170" customWidth="1"/>
    <col min="2517" max="2568" width="3.59765625" style="170" customWidth="1"/>
    <col min="2569" max="2570" width="8.69921875" style="170"/>
    <col min="2571" max="2571" width="6.69921875" style="170" customWidth="1"/>
    <col min="2572" max="2761" width="8.69921875" style="170"/>
    <col min="2762" max="2769" width="3.59765625" style="170" customWidth="1"/>
    <col min="2770" max="2772" width="4.5" style="170" customWidth="1"/>
    <col min="2773" max="2824" width="3.59765625" style="170" customWidth="1"/>
    <col min="2825" max="2826" width="8.69921875" style="170"/>
    <col min="2827" max="2827" width="6.69921875" style="170" customWidth="1"/>
    <col min="2828" max="3017" width="8.69921875" style="170"/>
    <col min="3018" max="3025" width="3.59765625" style="170" customWidth="1"/>
    <col min="3026" max="3028" width="4.5" style="170" customWidth="1"/>
    <col min="3029" max="3080" width="3.59765625" style="170" customWidth="1"/>
    <col min="3081" max="3082" width="8.69921875" style="170"/>
    <col min="3083" max="3083" width="6.69921875" style="170" customWidth="1"/>
    <col min="3084" max="3273" width="8.69921875" style="170"/>
    <col min="3274" max="3281" width="3.59765625" style="170" customWidth="1"/>
    <col min="3282" max="3284" width="4.5" style="170" customWidth="1"/>
    <col min="3285" max="3336" width="3.59765625" style="170" customWidth="1"/>
    <col min="3337" max="3338" width="8.69921875" style="170"/>
    <col min="3339" max="3339" width="6.69921875" style="170" customWidth="1"/>
    <col min="3340" max="3529" width="8.69921875" style="170"/>
    <col min="3530" max="3537" width="3.59765625" style="170" customWidth="1"/>
    <col min="3538" max="3540" width="4.5" style="170" customWidth="1"/>
    <col min="3541" max="3592" width="3.59765625" style="170" customWidth="1"/>
    <col min="3593" max="3594" width="8.69921875" style="170"/>
    <col min="3595" max="3595" width="6.69921875" style="170" customWidth="1"/>
    <col min="3596" max="3785" width="8.69921875" style="170"/>
    <col min="3786" max="3793" width="3.59765625" style="170" customWidth="1"/>
    <col min="3794" max="3796" width="4.5" style="170" customWidth="1"/>
    <col min="3797" max="3848" width="3.59765625" style="170" customWidth="1"/>
    <col min="3849" max="3850" width="8.69921875" style="170"/>
    <col min="3851" max="3851" width="6.69921875" style="170" customWidth="1"/>
    <col min="3852" max="4041" width="8.69921875" style="170"/>
    <col min="4042" max="4049" width="3.59765625" style="170" customWidth="1"/>
    <col min="4050" max="4052" width="4.5" style="170" customWidth="1"/>
    <col min="4053" max="4104" width="3.59765625" style="170" customWidth="1"/>
    <col min="4105" max="4106" width="8.69921875" style="170"/>
    <col min="4107" max="4107" width="6.69921875" style="170" customWidth="1"/>
    <col min="4108" max="4297" width="8.69921875" style="170"/>
    <col min="4298" max="4305" width="3.59765625" style="170" customWidth="1"/>
    <col min="4306" max="4308" width="4.5" style="170" customWidth="1"/>
    <col min="4309" max="4360" width="3.59765625" style="170" customWidth="1"/>
    <col min="4361" max="4362" width="8.69921875" style="170"/>
    <col min="4363" max="4363" width="6.69921875" style="170" customWidth="1"/>
    <col min="4364" max="4553" width="8.69921875" style="170"/>
    <col min="4554" max="4561" width="3.59765625" style="170" customWidth="1"/>
    <col min="4562" max="4564" width="4.5" style="170" customWidth="1"/>
    <col min="4565" max="4616" width="3.59765625" style="170" customWidth="1"/>
    <col min="4617" max="4618" width="8.69921875" style="170"/>
    <col min="4619" max="4619" width="6.69921875" style="170" customWidth="1"/>
    <col min="4620" max="4809" width="8.69921875" style="170"/>
    <col min="4810" max="4817" width="3.59765625" style="170" customWidth="1"/>
    <col min="4818" max="4820" width="4.5" style="170" customWidth="1"/>
    <col min="4821" max="4872" width="3.59765625" style="170" customWidth="1"/>
    <col min="4873" max="4874" width="8.69921875" style="170"/>
    <col min="4875" max="4875" width="6.69921875" style="170" customWidth="1"/>
    <col min="4876" max="5065" width="8.69921875" style="170"/>
    <col min="5066" max="5073" width="3.59765625" style="170" customWidth="1"/>
    <col min="5074" max="5076" width="4.5" style="170" customWidth="1"/>
    <col min="5077" max="5128" width="3.59765625" style="170" customWidth="1"/>
    <col min="5129" max="5130" width="8.69921875" style="170"/>
    <col min="5131" max="5131" width="6.69921875" style="170" customWidth="1"/>
    <col min="5132" max="5321" width="8.69921875" style="170"/>
    <col min="5322" max="5329" width="3.59765625" style="170" customWidth="1"/>
    <col min="5330" max="5332" width="4.5" style="170" customWidth="1"/>
    <col min="5333" max="5384" width="3.59765625" style="170" customWidth="1"/>
    <col min="5385" max="5386" width="8.69921875" style="170"/>
    <col min="5387" max="5387" width="6.69921875" style="170" customWidth="1"/>
    <col min="5388" max="5577" width="8.69921875" style="170"/>
    <col min="5578" max="5585" width="3.59765625" style="170" customWidth="1"/>
    <col min="5586" max="5588" width="4.5" style="170" customWidth="1"/>
    <col min="5589" max="5640" width="3.59765625" style="170" customWidth="1"/>
    <col min="5641" max="5642" width="8.69921875" style="170"/>
    <col min="5643" max="5643" width="6.69921875" style="170" customWidth="1"/>
    <col min="5644" max="5833" width="8.69921875" style="170"/>
    <col min="5834" max="5841" width="3.59765625" style="170" customWidth="1"/>
    <col min="5842" max="5844" width="4.5" style="170" customWidth="1"/>
    <col min="5845" max="5896" width="3.59765625" style="170" customWidth="1"/>
    <col min="5897" max="5898" width="8.69921875" style="170"/>
    <col min="5899" max="5899" width="6.69921875" style="170" customWidth="1"/>
    <col min="5900" max="6089" width="8.69921875" style="170"/>
    <col min="6090" max="6097" width="3.59765625" style="170" customWidth="1"/>
    <col min="6098" max="6100" width="4.5" style="170" customWidth="1"/>
    <col min="6101" max="6152" width="3.59765625" style="170" customWidth="1"/>
    <col min="6153" max="6154" width="8.69921875" style="170"/>
    <col min="6155" max="6155" width="6.69921875" style="170" customWidth="1"/>
    <col min="6156" max="6345" width="8.69921875" style="170"/>
    <col min="6346" max="6353" width="3.59765625" style="170" customWidth="1"/>
    <col min="6354" max="6356" width="4.5" style="170" customWidth="1"/>
    <col min="6357" max="6408" width="3.59765625" style="170" customWidth="1"/>
    <col min="6409" max="6410" width="8.69921875" style="170"/>
    <col min="6411" max="6411" width="6.69921875" style="170" customWidth="1"/>
    <col min="6412" max="6601" width="8.69921875" style="170"/>
    <col min="6602" max="6609" width="3.59765625" style="170" customWidth="1"/>
    <col min="6610" max="6612" width="4.5" style="170" customWidth="1"/>
    <col min="6613" max="6664" width="3.59765625" style="170" customWidth="1"/>
    <col min="6665" max="6666" width="8.69921875" style="170"/>
    <col min="6667" max="6667" width="6.69921875" style="170" customWidth="1"/>
    <col min="6668" max="6857" width="8.69921875" style="170"/>
    <col min="6858" max="6865" width="3.59765625" style="170" customWidth="1"/>
    <col min="6866" max="6868" width="4.5" style="170" customWidth="1"/>
    <col min="6869" max="6920" width="3.59765625" style="170" customWidth="1"/>
    <col min="6921" max="6922" width="8.69921875" style="170"/>
    <col min="6923" max="6923" width="6.69921875" style="170" customWidth="1"/>
    <col min="6924" max="7113" width="8.69921875" style="170"/>
    <col min="7114" max="7121" width="3.59765625" style="170" customWidth="1"/>
    <col min="7122" max="7124" width="4.5" style="170" customWidth="1"/>
    <col min="7125" max="7176" width="3.59765625" style="170" customWidth="1"/>
    <col min="7177" max="7178" width="8.69921875" style="170"/>
    <col min="7179" max="7179" width="6.69921875" style="170" customWidth="1"/>
    <col min="7180" max="7369" width="8.69921875" style="170"/>
    <col min="7370" max="7377" width="3.59765625" style="170" customWidth="1"/>
    <col min="7378" max="7380" width="4.5" style="170" customWidth="1"/>
    <col min="7381" max="7432" width="3.59765625" style="170" customWidth="1"/>
    <col min="7433" max="7434" width="8.69921875" style="170"/>
    <col min="7435" max="7435" width="6.69921875" style="170" customWidth="1"/>
    <col min="7436" max="7625" width="8.69921875" style="170"/>
    <col min="7626" max="7633" width="3.59765625" style="170" customWidth="1"/>
    <col min="7634" max="7636" width="4.5" style="170" customWidth="1"/>
    <col min="7637" max="7688" width="3.59765625" style="170" customWidth="1"/>
    <col min="7689" max="7690" width="8.69921875" style="170"/>
    <col min="7691" max="7691" width="6.69921875" style="170" customWidth="1"/>
    <col min="7692" max="7881" width="8.69921875" style="170"/>
    <col min="7882" max="7889" width="3.59765625" style="170" customWidth="1"/>
    <col min="7890" max="7892" width="4.5" style="170" customWidth="1"/>
    <col min="7893" max="7944" width="3.59765625" style="170" customWidth="1"/>
    <col min="7945" max="7946" width="8.69921875" style="170"/>
    <col min="7947" max="7947" width="6.69921875" style="170" customWidth="1"/>
    <col min="7948" max="8137" width="8.69921875" style="170"/>
    <col min="8138" max="8145" width="3.59765625" style="170" customWidth="1"/>
    <col min="8146" max="8148" width="4.5" style="170" customWidth="1"/>
    <col min="8149" max="8200" width="3.59765625" style="170" customWidth="1"/>
    <col min="8201" max="8202" width="8.69921875" style="170"/>
    <col min="8203" max="8203" width="6.69921875" style="170" customWidth="1"/>
    <col min="8204" max="8393" width="8.69921875" style="170"/>
    <col min="8394" max="8401" width="3.59765625" style="170" customWidth="1"/>
    <col min="8402" max="8404" width="4.5" style="170" customWidth="1"/>
    <col min="8405" max="8456" width="3.59765625" style="170" customWidth="1"/>
    <col min="8457" max="8458" width="8.69921875" style="170"/>
    <col min="8459" max="8459" width="6.69921875" style="170" customWidth="1"/>
    <col min="8460" max="8649" width="8.69921875" style="170"/>
    <col min="8650" max="8657" width="3.59765625" style="170" customWidth="1"/>
    <col min="8658" max="8660" width="4.5" style="170" customWidth="1"/>
    <col min="8661" max="8712" width="3.59765625" style="170" customWidth="1"/>
    <col min="8713" max="8714" width="8.69921875" style="170"/>
    <col min="8715" max="8715" width="6.69921875" style="170" customWidth="1"/>
    <col min="8716" max="8905" width="8.69921875" style="170"/>
    <col min="8906" max="8913" width="3.59765625" style="170" customWidth="1"/>
    <col min="8914" max="8916" width="4.5" style="170" customWidth="1"/>
    <col min="8917" max="8968" width="3.59765625" style="170" customWidth="1"/>
    <col min="8969" max="8970" width="8.69921875" style="170"/>
    <col min="8971" max="8971" width="6.69921875" style="170" customWidth="1"/>
    <col min="8972" max="9161" width="8.69921875" style="170"/>
    <col min="9162" max="9169" width="3.59765625" style="170" customWidth="1"/>
    <col min="9170" max="9172" width="4.5" style="170" customWidth="1"/>
    <col min="9173" max="9224" width="3.59765625" style="170" customWidth="1"/>
    <col min="9225" max="9226" width="8.69921875" style="170"/>
    <col min="9227" max="9227" width="6.69921875" style="170" customWidth="1"/>
    <col min="9228" max="9417" width="8.69921875" style="170"/>
    <col min="9418" max="9425" width="3.59765625" style="170" customWidth="1"/>
    <col min="9426" max="9428" width="4.5" style="170" customWidth="1"/>
    <col min="9429" max="9480" width="3.59765625" style="170" customWidth="1"/>
    <col min="9481" max="9482" width="8.69921875" style="170"/>
    <col min="9483" max="9483" width="6.69921875" style="170" customWidth="1"/>
    <col min="9484" max="9673" width="8.69921875" style="170"/>
    <col min="9674" max="9681" width="3.59765625" style="170" customWidth="1"/>
    <col min="9682" max="9684" width="4.5" style="170" customWidth="1"/>
    <col min="9685" max="9736" width="3.59765625" style="170" customWidth="1"/>
    <col min="9737" max="9738" width="8.69921875" style="170"/>
    <col min="9739" max="9739" width="6.69921875" style="170" customWidth="1"/>
    <col min="9740" max="9929" width="8.69921875" style="170"/>
    <col min="9930" max="9937" width="3.59765625" style="170" customWidth="1"/>
    <col min="9938" max="9940" width="4.5" style="170" customWidth="1"/>
    <col min="9941" max="9992" width="3.59765625" style="170" customWidth="1"/>
    <col min="9993" max="9994" width="8.69921875" style="170"/>
    <col min="9995" max="9995" width="6.69921875" style="170" customWidth="1"/>
    <col min="9996" max="10185" width="8.69921875" style="170"/>
    <col min="10186" max="10193" width="3.59765625" style="170" customWidth="1"/>
    <col min="10194" max="10196" width="4.5" style="170" customWidth="1"/>
    <col min="10197" max="10248" width="3.59765625" style="170" customWidth="1"/>
    <col min="10249" max="10250" width="8.69921875" style="170"/>
    <col min="10251" max="10251" width="6.69921875" style="170" customWidth="1"/>
    <col min="10252" max="10441" width="8.69921875" style="170"/>
    <col min="10442" max="10449" width="3.59765625" style="170" customWidth="1"/>
    <col min="10450" max="10452" width="4.5" style="170" customWidth="1"/>
    <col min="10453" max="10504" width="3.59765625" style="170" customWidth="1"/>
    <col min="10505" max="10506" width="8.69921875" style="170"/>
    <col min="10507" max="10507" width="6.69921875" style="170" customWidth="1"/>
    <col min="10508" max="10697" width="8.69921875" style="170"/>
    <col min="10698" max="10705" width="3.59765625" style="170" customWidth="1"/>
    <col min="10706" max="10708" width="4.5" style="170" customWidth="1"/>
    <col min="10709" max="10760" width="3.59765625" style="170" customWidth="1"/>
    <col min="10761" max="10762" width="8.69921875" style="170"/>
    <col min="10763" max="10763" width="6.69921875" style="170" customWidth="1"/>
    <col min="10764" max="10953" width="8.69921875" style="170"/>
    <col min="10954" max="10961" width="3.59765625" style="170" customWidth="1"/>
    <col min="10962" max="10964" width="4.5" style="170" customWidth="1"/>
    <col min="10965" max="11016" width="3.59765625" style="170" customWidth="1"/>
    <col min="11017" max="11018" width="8.69921875" style="170"/>
    <col min="11019" max="11019" width="6.69921875" style="170" customWidth="1"/>
    <col min="11020" max="11209" width="8.69921875" style="170"/>
    <col min="11210" max="11217" width="3.59765625" style="170" customWidth="1"/>
    <col min="11218" max="11220" width="4.5" style="170" customWidth="1"/>
    <col min="11221" max="11272" width="3.59765625" style="170" customWidth="1"/>
    <col min="11273" max="11274" width="8.69921875" style="170"/>
    <col min="11275" max="11275" width="6.69921875" style="170" customWidth="1"/>
    <col min="11276" max="11465" width="8.69921875" style="170"/>
    <col min="11466" max="11473" width="3.59765625" style="170" customWidth="1"/>
    <col min="11474" max="11476" width="4.5" style="170" customWidth="1"/>
    <col min="11477" max="11528" width="3.59765625" style="170" customWidth="1"/>
    <col min="11529" max="11530" width="8.69921875" style="170"/>
    <col min="11531" max="11531" width="6.69921875" style="170" customWidth="1"/>
    <col min="11532" max="11721" width="8.69921875" style="170"/>
    <col min="11722" max="11729" width="3.59765625" style="170" customWidth="1"/>
    <col min="11730" max="11732" width="4.5" style="170" customWidth="1"/>
    <col min="11733" max="11784" width="3.59765625" style="170" customWidth="1"/>
    <col min="11785" max="11786" width="8.69921875" style="170"/>
    <col min="11787" max="11787" width="6.69921875" style="170" customWidth="1"/>
    <col min="11788" max="11977" width="8.69921875" style="170"/>
    <col min="11978" max="11985" width="3.59765625" style="170" customWidth="1"/>
    <col min="11986" max="11988" width="4.5" style="170" customWidth="1"/>
    <col min="11989" max="12040" width="3.59765625" style="170" customWidth="1"/>
    <col min="12041" max="12042" width="8.69921875" style="170"/>
    <col min="12043" max="12043" width="6.69921875" style="170" customWidth="1"/>
    <col min="12044" max="12233" width="8.69921875" style="170"/>
    <col min="12234" max="12241" width="3.59765625" style="170" customWidth="1"/>
    <col min="12242" max="12244" width="4.5" style="170" customWidth="1"/>
    <col min="12245" max="12296" width="3.59765625" style="170" customWidth="1"/>
    <col min="12297" max="12298" width="8.69921875" style="170"/>
    <col min="12299" max="12299" width="6.69921875" style="170" customWidth="1"/>
    <col min="12300" max="12489" width="8.69921875" style="170"/>
    <col min="12490" max="12497" width="3.59765625" style="170" customWidth="1"/>
    <col min="12498" max="12500" width="4.5" style="170" customWidth="1"/>
    <col min="12501" max="12552" width="3.59765625" style="170" customWidth="1"/>
    <col min="12553" max="12554" width="8.69921875" style="170"/>
    <col min="12555" max="12555" width="6.69921875" style="170" customWidth="1"/>
    <col min="12556" max="12745" width="8.69921875" style="170"/>
    <col min="12746" max="12753" width="3.59765625" style="170" customWidth="1"/>
    <col min="12754" max="12756" width="4.5" style="170" customWidth="1"/>
    <col min="12757" max="12808" width="3.59765625" style="170" customWidth="1"/>
    <col min="12809" max="12810" width="8.69921875" style="170"/>
    <col min="12811" max="12811" width="6.69921875" style="170" customWidth="1"/>
    <col min="12812" max="13001" width="8.69921875" style="170"/>
    <col min="13002" max="13009" width="3.59765625" style="170" customWidth="1"/>
    <col min="13010" max="13012" width="4.5" style="170" customWidth="1"/>
    <col min="13013" max="13064" width="3.59765625" style="170" customWidth="1"/>
    <col min="13065" max="13066" width="8.69921875" style="170"/>
    <col min="13067" max="13067" width="6.69921875" style="170" customWidth="1"/>
    <col min="13068" max="13257" width="8.69921875" style="170"/>
    <col min="13258" max="13265" width="3.59765625" style="170" customWidth="1"/>
    <col min="13266" max="13268" width="4.5" style="170" customWidth="1"/>
    <col min="13269" max="13320" width="3.59765625" style="170" customWidth="1"/>
    <col min="13321" max="13322" width="8.69921875" style="170"/>
    <col min="13323" max="13323" width="6.69921875" style="170" customWidth="1"/>
    <col min="13324" max="13513" width="8.69921875" style="170"/>
    <col min="13514" max="13521" width="3.59765625" style="170" customWidth="1"/>
    <col min="13522" max="13524" width="4.5" style="170" customWidth="1"/>
    <col min="13525" max="13576" width="3.59765625" style="170" customWidth="1"/>
    <col min="13577" max="13578" width="8.69921875" style="170"/>
    <col min="13579" max="13579" width="6.69921875" style="170" customWidth="1"/>
    <col min="13580" max="13769" width="8.69921875" style="170"/>
    <col min="13770" max="13777" width="3.59765625" style="170" customWidth="1"/>
    <col min="13778" max="13780" width="4.5" style="170" customWidth="1"/>
    <col min="13781" max="13832" width="3.59765625" style="170" customWidth="1"/>
    <col min="13833" max="13834" width="8.69921875" style="170"/>
    <col min="13835" max="13835" width="6.69921875" style="170" customWidth="1"/>
    <col min="13836" max="14025" width="8.69921875" style="170"/>
    <col min="14026" max="14033" width="3.59765625" style="170" customWidth="1"/>
    <col min="14034" max="14036" width="4.5" style="170" customWidth="1"/>
    <col min="14037" max="14088" width="3.59765625" style="170" customWidth="1"/>
    <col min="14089" max="14090" width="8.69921875" style="170"/>
    <col min="14091" max="14091" width="6.69921875" style="170" customWidth="1"/>
    <col min="14092" max="14281" width="8.69921875" style="170"/>
    <col min="14282" max="14289" width="3.59765625" style="170" customWidth="1"/>
    <col min="14290" max="14292" width="4.5" style="170" customWidth="1"/>
    <col min="14293" max="14344" width="3.59765625" style="170" customWidth="1"/>
    <col min="14345" max="14346" width="8.69921875" style="170"/>
    <col min="14347" max="14347" width="6.69921875" style="170" customWidth="1"/>
    <col min="14348" max="14537" width="8.69921875" style="170"/>
    <col min="14538" max="14545" width="3.59765625" style="170" customWidth="1"/>
    <col min="14546" max="14548" width="4.5" style="170" customWidth="1"/>
    <col min="14549" max="14600" width="3.59765625" style="170" customWidth="1"/>
    <col min="14601" max="14602" width="8.69921875" style="170"/>
    <col min="14603" max="14603" width="6.69921875" style="170" customWidth="1"/>
    <col min="14604" max="14793" width="8.69921875" style="170"/>
    <col min="14794" max="14801" width="3.59765625" style="170" customWidth="1"/>
    <col min="14802" max="14804" width="4.5" style="170" customWidth="1"/>
    <col min="14805" max="14856" width="3.59765625" style="170" customWidth="1"/>
    <col min="14857" max="14858" width="8.69921875" style="170"/>
    <col min="14859" max="14859" width="6.69921875" style="170" customWidth="1"/>
    <col min="14860" max="15049" width="8.69921875" style="170"/>
    <col min="15050" max="15057" width="3.59765625" style="170" customWidth="1"/>
    <col min="15058" max="15060" width="4.5" style="170" customWidth="1"/>
    <col min="15061" max="15112" width="3.59765625" style="170" customWidth="1"/>
    <col min="15113" max="15114" width="8.69921875" style="170"/>
    <col min="15115" max="15115" width="6.69921875" style="170" customWidth="1"/>
    <col min="15116" max="15305" width="8.69921875" style="170"/>
    <col min="15306" max="15313" width="3.59765625" style="170" customWidth="1"/>
    <col min="15314" max="15316" width="4.5" style="170" customWidth="1"/>
    <col min="15317" max="15368" width="3.59765625" style="170" customWidth="1"/>
    <col min="15369" max="15370" width="8.69921875" style="170"/>
    <col min="15371" max="15371" width="6.69921875" style="170" customWidth="1"/>
    <col min="15372" max="15561" width="8.69921875" style="170"/>
    <col min="15562" max="15569" width="3.59765625" style="170" customWidth="1"/>
    <col min="15570" max="15572" width="4.5" style="170" customWidth="1"/>
    <col min="15573" max="15624" width="3.59765625" style="170" customWidth="1"/>
    <col min="15625" max="15626" width="8.69921875" style="170"/>
    <col min="15627" max="15627" width="6.69921875" style="170" customWidth="1"/>
    <col min="15628" max="15817" width="8.69921875" style="170"/>
    <col min="15818" max="15825" width="3.59765625" style="170" customWidth="1"/>
    <col min="15826" max="15828" width="4.5" style="170" customWidth="1"/>
    <col min="15829" max="15880" width="3.59765625" style="170" customWidth="1"/>
    <col min="15881" max="15882" width="8.69921875" style="170"/>
    <col min="15883" max="15883" width="6.69921875" style="170" customWidth="1"/>
    <col min="15884" max="16073" width="8.69921875" style="170"/>
    <col min="16074" max="16081" width="3.59765625" style="170" customWidth="1"/>
    <col min="16082" max="16084" width="4.5" style="170" customWidth="1"/>
    <col min="16085" max="16136" width="3.59765625" style="170" customWidth="1"/>
    <col min="16137" max="16138" width="8.69921875" style="170"/>
    <col min="16139" max="16139" width="6.69921875" style="170" customWidth="1"/>
    <col min="16140" max="16384" width="8.69921875" style="170"/>
  </cols>
  <sheetData>
    <row r="1" spans="2:23" ht="27.9" customHeight="1" x14ac:dyDescent="0.45">
      <c r="B1" s="403" t="s">
        <v>310</v>
      </c>
      <c r="G1" s="247"/>
      <c r="K1" s="281"/>
      <c r="N1" s="403" t="s">
        <v>310</v>
      </c>
      <c r="S1" s="247"/>
      <c r="W1" s="281"/>
    </row>
    <row r="2" spans="2:23" ht="9" customHeight="1" x14ac:dyDescent="0.45">
      <c r="G2" s="247"/>
      <c r="S2" s="247"/>
    </row>
    <row r="3" spans="2:23" ht="34.200000000000003" customHeight="1" x14ac:dyDescent="0.45">
      <c r="B3" s="731" t="s">
        <v>475</v>
      </c>
      <c r="C3" s="731"/>
      <c r="D3" s="731"/>
      <c r="E3" s="731"/>
      <c r="F3" s="731"/>
      <c r="G3" s="731"/>
      <c r="H3" s="731"/>
      <c r="I3" s="731"/>
      <c r="J3" s="731"/>
      <c r="K3" s="731"/>
      <c r="N3" s="731" t="s">
        <v>476</v>
      </c>
      <c r="O3" s="731"/>
      <c r="P3" s="731"/>
      <c r="Q3" s="731"/>
      <c r="R3" s="731"/>
      <c r="S3" s="731"/>
      <c r="T3" s="731"/>
      <c r="U3" s="731"/>
      <c r="V3" s="731"/>
      <c r="W3" s="731"/>
    </row>
    <row r="4" spans="2:23" ht="9" customHeight="1" x14ac:dyDescent="0.2">
      <c r="B4" s="395"/>
      <c r="C4" s="395"/>
      <c r="D4" s="395"/>
      <c r="E4" s="395"/>
      <c r="F4" s="395"/>
      <c r="G4" s="395"/>
      <c r="H4" s="395"/>
      <c r="I4" s="395"/>
      <c r="J4" s="395"/>
      <c r="N4" s="395"/>
      <c r="O4" s="395"/>
      <c r="P4" s="395"/>
      <c r="Q4" s="395"/>
      <c r="R4" s="395"/>
      <c r="S4" s="395"/>
      <c r="T4" s="395"/>
      <c r="U4" s="395"/>
      <c r="V4" s="395"/>
    </row>
    <row r="5" spans="2:23" ht="24" customHeight="1" x14ac:dyDescent="0.45">
      <c r="B5" s="730" t="s">
        <v>335</v>
      </c>
      <c r="C5" s="730"/>
      <c r="D5" s="730"/>
      <c r="E5" s="730"/>
      <c r="F5" s="730"/>
      <c r="G5" s="730"/>
      <c r="H5" s="730"/>
      <c r="I5" s="730"/>
      <c r="J5" s="730"/>
      <c r="K5" s="730"/>
      <c r="N5" s="730" t="s">
        <v>335</v>
      </c>
      <c r="O5" s="730"/>
      <c r="P5" s="730"/>
      <c r="Q5" s="730"/>
      <c r="R5" s="730"/>
      <c r="S5" s="730"/>
      <c r="T5" s="730"/>
      <c r="U5" s="730"/>
      <c r="V5" s="730"/>
      <c r="W5" s="730"/>
    </row>
    <row r="6" spans="2:23" ht="24" customHeight="1" x14ac:dyDescent="0.45">
      <c r="B6" s="730" t="s">
        <v>308</v>
      </c>
      <c r="C6" s="730"/>
      <c r="D6" s="730"/>
      <c r="E6" s="730"/>
      <c r="F6" s="730"/>
      <c r="G6" s="730"/>
      <c r="H6" s="730"/>
      <c r="I6" s="730"/>
      <c r="J6" s="730"/>
      <c r="K6" s="730"/>
      <c r="N6" s="730" t="s">
        <v>308</v>
      </c>
      <c r="O6" s="730"/>
      <c r="P6" s="730"/>
      <c r="Q6" s="730"/>
      <c r="R6" s="730"/>
      <c r="S6" s="730"/>
      <c r="T6" s="730"/>
      <c r="U6" s="730"/>
      <c r="V6" s="730"/>
      <c r="W6" s="730"/>
    </row>
    <row r="7" spans="2:23" ht="24" customHeight="1" x14ac:dyDescent="0.45">
      <c r="B7" s="732" t="s">
        <v>432</v>
      </c>
      <c r="C7" s="732"/>
      <c r="D7" s="732"/>
      <c r="E7" s="732"/>
      <c r="F7" s="732"/>
      <c r="G7" s="732"/>
      <c r="H7" s="732"/>
      <c r="I7" s="732"/>
      <c r="J7" s="732"/>
      <c r="K7" s="732"/>
      <c r="N7" s="732" t="s">
        <v>432</v>
      </c>
      <c r="O7" s="732"/>
      <c r="P7" s="732"/>
      <c r="Q7" s="732"/>
      <c r="R7" s="732"/>
      <c r="S7" s="732"/>
      <c r="T7" s="732"/>
      <c r="U7" s="732"/>
      <c r="V7" s="732"/>
      <c r="W7" s="732"/>
    </row>
    <row r="8" spans="2:23" ht="11.4" customHeight="1" thickBot="1" x14ac:dyDescent="0.5">
      <c r="B8" s="396"/>
      <c r="C8" s="396"/>
      <c r="D8" s="396"/>
      <c r="E8" s="396"/>
      <c r="F8" s="396"/>
      <c r="G8" s="396"/>
      <c r="H8" s="396"/>
      <c r="I8" s="396"/>
      <c r="J8" s="396"/>
      <c r="K8" s="396"/>
      <c r="N8" s="396"/>
      <c r="O8" s="396"/>
      <c r="P8" s="396"/>
      <c r="Q8" s="396"/>
      <c r="R8" s="396"/>
      <c r="S8" s="396"/>
      <c r="T8" s="396"/>
      <c r="U8" s="396"/>
      <c r="V8" s="396"/>
      <c r="W8" s="396"/>
    </row>
    <row r="9" spans="2:23" ht="27" customHeight="1" thickBot="1" x14ac:dyDescent="0.5">
      <c r="B9" s="423" t="s">
        <v>309</v>
      </c>
      <c r="C9" s="723" t="s">
        <v>262</v>
      </c>
      <c r="D9" s="724"/>
      <c r="E9" s="724"/>
      <c r="F9" s="724"/>
      <c r="G9" s="725"/>
      <c r="H9" s="419" t="s">
        <v>150</v>
      </c>
      <c r="I9" s="420" t="s">
        <v>265</v>
      </c>
      <c r="J9" s="421" t="s">
        <v>266</v>
      </c>
      <c r="K9" s="422" t="s">
        <v>70</v>
      </c>
      <c r="N9" s="423" t="s">
        <v>309</v>
      </c>
      <c r="O9" s="723" t="s">
        <v>262</v>
      </c>
      <c r="P9" s="724"/>
      <c r="Q9" s="724"/>
      <c r="R9" s="724"/>
      <c r="S9" s="725"/>
      <c r="T9" s="419" t="s">
        <v>150</v>
      </c>
      <c r="U9" s="420" t="s">
        <v>265</v>
      </c>
      <c r="V9" s="421" t="s">
        <v>266</v>
      </c>
      <c r="W9" s="422" t="s">
        <v>70</v>
      </c>
    </row>
    <row r="10" spans="2:23" ht="23.4" customHeight="1" thickTop="1" x14ac:dyDescent="0.45">
      <c r="B10" s="726" t="s">
        <v>311</v>
      </c>
      <c r="C10" s="728"/>
      <c r="D10" s="729"/>
      <c r="E10" s="729"/>
      <c r="F10" s="729"/>
      <c r="G10" s="729"/>
      <c r="H10" s="243"/>
      <c r="I10" s="248"/>
      <c r="J10" s="397">
        <f t="shared" ref="J10:J21" si="0">H10*I10</f>
        <v>0</v>
      </c>
      <c r="K10" s="398"/>
      <c r="N10" s="726" t="s">
        <v>311</v>
      </c>
      <c r="O10" s="734" t="s">
        <v>447</v>
      </c>
      <c r="P10" s="735"/>
      <c r="Q10" s="735"/>
      <c r="R10" s="735"/>
      <c r="S10" s="735"/>
      <c r="T10" s="424">
        <v>12</v>
      </c>
      <c r="U10" s="425">
        <v>80000</v>
      </c>
      <c r="V10" s="397">
        <f t="shared" ref="V10:V21" si="1">T10*U10</f>
        <v>960000</v>
      </c>
      <c r="W10" s="398"/>
    </row>
    <row r="11" spans="2:23" ht="23.4" customHeight="1" x14ac:dyDescent="0.45">
      <c r="B11" s="727"/>
      <c r="C11" s="716"/>
      <c r="D11" s="717"/>
      <c r="E11" s="717"/>
      <c r="F11" s="717"/>
      <c r="G11" s="717"/>
      <c r="H11" s="244"/>
      <c r="I11" s="249"/>
      <c r="J11" s="399">
        <f t="shared" si="0"/>
        <v>0</v>
      </c>
      <c r="K11" s="245"/>
      <c r="N11" s="727"/>
      <c r="O11" s="716"/>
      <c r="P11" s="717"/>
      <c r="Q11" s="717"/>
      <c r="R11" s="717"/>
      <c r="S11" s="717"/>
      <c r="T11" s="244"/>
      <c r="U11" s="249"/>
      <c r="V11" s="399">
        <f t="shared" si="1"/>
        <v>0</v>
      </c>
      <c r="W11" s="245"/>
    </row>
    <row r="12" spans="2:23" ht="23.4" customHeight="1" x14ac:dyDescent="0.45">
      <c r="B12" s="727"/>
      <c r="C12" s="716"/>
      <c r="D12" s="717"/>
      <c r="E12" s="717"/>
      <c r="F12" s="717"/>
      <c r="G12" s="717"/>
      <c r="H12" s="244"/>
      <c r="I12" s="249"/>
      <c r="J12" s="399">
        <f t="shared" si="0"/>
        <v>0</v>
      </c>
      <c r="K12" s="245"/>
      <c r="N12" s="727"/>
      <c r="O12" s="716"/>
      <c r="P12" s="717"/>
      <c r="Q12" s="717"/>
      <c r="R12" s="717"/>
      <c r="S12" s="717"/>
      <c r="T12" s="244"/>
      <c r="U12" s="249"/>
      <c r="V12" s="399">
        <f t="shared" si="1"/>
        <v>0</v>
      </c>
      <c r="W12" s="245"/>
    </row>
    <row r="13" spans="2:23" ht="23.4" customHeight="1" x14ac:dyDescent="0.45">
      <c r="B13" s="727"/>
      <c r="C13" s="716"/>
      <c r="D13" s="717"/>
      <c r="E13" s="717"/>
      <c r="F13" s="717"/>
      <c r="G13" s="717"/>
      <c r="H13" s="244"/>
      <c r="I13" s="249"/>
      <c r="J13" s="399">
        <f t="shared" si="0"/>
        <v>0</v>
      </c>
      <c r="K13" s="245"/>
      <c r="N13" s="727"/>
      <c r="O13" s="716"/>
      <c r="P13" s="717"/>
      <c r="Q13" s="717"/>
      <c r="R13" s="717"/>
      <c r="S13" s="717"/>
      <c r="T13" s="244"/>
      <c r="U13" s="249"/>
      <c r="V13" s="399">
        <f t="shared" si="1"/>
        <v>0</v>
      </c>
      <c r="W13" s="245"/>
    </row>
    <row r="14" spans="2:23" ht="23.4" customHeight="1" x14ac:dyDescent="0.45">
      <c r="B14" s="727"/>
      <c r="C14" s="716"/>
      <c r="D14" s="717"/>
      <c r="E14" s="717"/>
      <c r="F14" s="717"/>
      <c r="G14" s="717"/>
      <c r="H14" s="244"/>
      <c r="I14" s="249"/>
      <c r="J14" s="399">
        <f t="shared" si="0"/>
        <v>0</v>
      </c>
      <c r="K14" s="245"/>
      <c r="N14" s="727"/>
      <c r="O14" s="716"/>
      <c r="P14" s="717"/>
      <c r="Q14" s="717"/>
      <c r="R14" s="717"/>
      <c r="S14" s="717"/>
      <c r="T14" s="244"/>
      <c r="U14" s="249"/>
      <c r="V14" s="399">
        <f t="shared" si="1"/>
        <v>0</v>
      </c>
      <c r="W14" s="245"/>
    </row>
    <row r="15" spans="2:23" ht="23.4" customHeight="1" x14ac:dyDescent="0.45">
      <c r="B15" s="727"/>
      <c r="C15" s="716"/>
      <c r="D15" s="717"/>
      <c r="E15" s="717"/>
      <c r="F15" s="717"/>
      <c r="G15" s="717"/>
      <c r="H15" s="244"/>
      <c r="I15" s="249"/>
      <c r="J15" s="399">
        <f t="shared" si="0"/>
        <v>0</v>
      </c>
      <c r="K15" s="245"/>
      <c r="N15" s="727"/>
      <c r="O15" s="716"/>
      <c r="P15" s="717"/>
      <c r="Q15" s="717"/>
      <c r="R15" s="717"/>
      <c r="S15" s="717"/>
      <c r="T15" s="244"/>
      <c r="U15" s="249"/>
      <c r="V15" s="399">
        <f t="shared" si="1"/>
        <v>0</v>
      </c>
      <c r="W15" s="245"/>
    </row>
    <row r="16" spans="2:23" ht="23.4" customHeight="1" x14ac:dyDescent="0.45">
      <c r="B16" s="727"/>
      <c r="C16" s="716"/>
      <c r="D16" s="717"/>
      <c r="E16" s="717"/>
      <c r="F16" s="717"/>
      <c r="G16" s="717"/>
      <c r="H16" s="244"/>
      <c r="I16" s="249"/>
      <c r="J16" s="399">
        <f t="shared" si="0"/>
        <v>0</v>
      </c>
      <c r="K16" s="245"/>
      <c r="N16" s="727"/>
      <c r="O16" s="716"/>
      <c r="P16" s="717"/>
      <c r="Q16" s="717"/>
      <c r="R16" s="717"/>
      <c r="S16" s="717"/>
      <c r="T16" s="244"/>
      <c r="U16" s="249"/>
      <c r="V16" s="399">
        <f t="shared" si="1"/>
        <v>0</v>
      </c>
      <c r="W16" s="245"/>
    </row>
    <row r="17" spans="2:23" ht="23.4" customHeight="1" x14ac:dyDescent="0.45">
      <c r="B17" s="727"/>
      <c r="C17" s="716"/>
      <c r="D17" s="717"/>
      <c r="E17" s="717"/>
      <c r="F17" s="717"/>
      <c r="G17" s="717"/>
      <c r="H17" s="244"/>
      <c r="I17" s="249"/>
      <c r="J17" s="399">
        <f t="shared" si="0"/>
        <v>0</v>
      </c>
      <c r="K17" s="245"/>
      <c r="N17" s="727"/>
      <c r="O17" s="716"/>
      <c r="P17" s="717"/>
      <c r="Q17" s="717"/>
      <c r="R17" s="717"/>
      <c r="S17" s="717"/>
      <c r="T17" s="244"/>
      <c r="U17" s="249"/>
      <c r="V17" s="399">
        <f t="shared" si="1"/>
        <v>0</v>
      </c>
      <c r="W17" s="245"/>
    </row>
    <row r="18" spans="2:23" ht="23.4" customHeight="1" x14ac:dyDescent="0.45">
      <c r="B18" s="727"/>
      <c r="C18" s="716"/>
      <c r="D18" s="717"/>
      <c r="E18" s="717"/>
      <c r="F18" s="717"/>
      <c r="G18" s="717"/>
      <c r="H18" s="244"/>
      <c r="I18" s="249"/>
      <c r="J18" s="399">
        <f t="shared" ref="J18" si="2">H18*I18</f>
        <v>0</v>
      </c>
      <c r="K18" s="245"/>
      <c r="N18" s="727"/>
      <c r="O18" s="716"/>
      <c r="P18" s="717"/>
      <c r="Q18" s="717"/>
      <c r="R18" s="717"/>
      <c r="S18" s="717"/>
      <c r="T18" s="244"/>
      <c r="U18" s="249"/>
      <c r="V18" s="399">
        <f t="shared" si="1"/>
        <v>0</v>
      </c>
      <c r="W18" s="245"/>
    </row>
    <row r="19" spans="2:23" ht="23.4" customHeight="1" x14ac:dyDescent="0.45">
      <c r="B19" s="727"/>
      <c r="C19" s="716"/>
      <c r="D19" s="717"/>
      <c r="E19" s="717"/>
      <c r="F19" s="717"/>
      <c r="G19" s="717"/>
      <c r="H19" s="244"/>
      <c r="I19" s="249"/>
      <c r="J19" s="399">
        <f t="shared" ref="J19" si="3">H19*I19</f>
        <v>0</v>
      </c>
      <c r="K19" s="245"/>
      <c r="N19" s="727"/>
      <c r="O19" s="716"/>
      <c r="P19" s="717"/>
      <c r="Q19" s="717"/>
      <c r="R19" s="717"/>
      <c r="S19" s="717"/>
      <c r="T19" s="244"/>
      <c r="U19" s="249"/>
      <c r="V19" s="399">
        <f t="shared" si="1"/>
        <v>0</v>
      </c>
      <c r="W19" s="245"/>
    </row>
    <row r="20" spans="2:23" ht="23.4" customHeight="1" x14ac:dyDescent="0.45">
      <c r="B20" s="727"/>
      <c r="C20" s="716"/>
      <c r="D20" s="717"/>
      <c r="E20" s="717"/>
      <c r="F20" s="717"/>
      <c r="G20" s="717"/>
      <c r="H20" s="244"/>
      <c r="I20" s="249"/>
      <c r="J20" s="399">
        <f t="shared" si="0"/>
        <v>0</v>
      </c>
      <c r="K20" s="245"/>
      <c r="N20" s="727"/>
      <c r="O20" s="716"/>
      <c r="P20" s="717"/>
      <c r="Q20" s="717"/>
      <c r="R20" s="717"/>
      <c r="S20" s="717"/>
      <c r="T20" s="244"/>
      <c r="U20" s="249"/>
      <c r="V20" s="399">
        <f t="shared" si="1"/>
        <v>0</v>
      </c>
      <c r="W20" s="245"/>
    </row>
    <row r="21" spans="2:23" ht="23.4" customHeight="1" thickBot="1" x14ac:dyDescent="0.5">
      <c r="B21" s="727"/>
      <c r="C21" s="716"/>
      <c r="D21" s="717"/>
      <c r="E21" s="717"/>
      <c r="F21" s="717"/>
      <c r="G21" s="717"/>
      <c r="H21" s="244"/>
      <c r="I21" s="249"/>
      <c r="J21" s="399">
        <f t="shared" si="0"/>
        <v>0</v>
      </c>
      <c r="K21" s="245"/>
      <c r="N21" s="727"/>
      <c r="O21" s="716"/>
      <c r="P21" s="717"/>
      <c r="Q21" s="717"/>
      <c r="R21" s="717"/>
      <c r="S21" s="717"/>
      <c r="T21" s="244"/>
      <c r="U21" s="249"/>
      <c r="V21" s="399">
        <f t="shared" si="1"/>
        <v>0</v>
      </c>
      <c r="W21" s="245"/>
    </row>
    <row r="22" spans="2:23" ht="27" customHeight="1" thickTop="1" thickBot="1" x14ac:dyDescent="0.5">
      <c r="B22" s="721" t="s">
        <v>307</v>
      </c>
      <c r="C22" s="722"/>
      <c r="D22" s="722"/>
      <c r="E22" s="722"/>
      <c r="F22" s="722"/>
      <c r="G22" s="722"/>
      <c r="H22" s="722"/>
      <c r="I22" s="722"/>
      <c r="J22" s="400">
        <f>SUM(J10:J21)</f>
        <v>0</v>
      </c>
      <c r="K22" s="246"/>
      <c r="N22" s="721" t="s">
        <v>307</v>
      </c>
      <c r="O22" s="722"/>
      <c r="P22" s="722"/>
      <c r="Q22" s="722"/>
      <c r="R22" s="722"/>
      <c r="S22" s="722"/>
      <c r="T22" s="722"/>
      <c r="U22" s="722"/>
      <c r="V22" s="400">
        <f>SUM(V10:V21)</f>
        <v>960000</v>
      </c>
      <c r="W22" s="246"/>
    </row>
    <row r="23" spans="2:23" ht="7.2" customHeight="1" thickBot="1" x14ac:dyDescent="0.5">
      <c r="B23" s="247"/>
      <c r="C23" s="247"/>
      <c r="D23" s="247"/>
      <c r="E23" s="247"/>
      <c r="F23" s="247"/>
      <c r="G23" s="247"/>
      <c r="H23" s="247"/>
      <c r="I23" s="247"/>
      <c r="J23" s="401"/>
      <c r="N23" s="247"/>
      <c r="O23" s="247"/>
      <c r="P23" s="247"/>
      <c r="Q23" s="247"/>
      <c r="R23" s="247"/>
      <c r="S23" s="247"/>
      <c r="T23" s="247"/>
      <c r="U23" s="247"/>
      <c r="V23" s="401"/>
    </row>
    <row r="24" spans="2:23" ht="27" customHeight="1" thickBot="1" x14ac:dyDescent="0.5">
      <c r="B24" s="423" t="s">
        <v>309</v>
      </c>
      <c r="C24" s="723" t="s">
        <v>262</v>
      </c>
      <c r="D24" s="724"/>
      <c r="E24" s="724"/>
      <c r="F24" s="724"/>
      <c r="G24" s="725"/>
      <c r="H24" s="419" t="s">
        <v>150</v>
      </c>
      <c r="I24" s="420" t="s">
        <v>265</v>
      </c>
      <c r="J24" s="421" t="s">
        <v>266</v>
      </c>
      <c r="K24" s="422" t="s">
        <v>70</v>
      </c>
      <c r="N24" s="423" t="s">
        <v>309</v>
      </c>
      <c r="O24" s="723" t="s">
        <v>262</v>
      </c>
      <c r="P24" s="724"/>
      <c r="Q24" s="724"/>
      <c r="R24" s="724"/>
      <c r="S24" s="725"/>
      <c r="T24" s="419" t="s">
        <v>150</v>
      </c>
      <c r="U24" s="420" t="s">
        <v>265</v>
      </c>
      <c r="V24" s="421" t="s">
        <v>266</v>
      </c>
      <c r="W24" s="422" t="s">
        <v>70</v>
      </c>
    </row>
    <row r="25" spans="2:23" ht="21" customHeight="1" thickTop="1" x14ac:dyDescent="0.45">
      <c r="B25" s="726" t="s">
        <v>312</v>
      </c>
      <c r="C25" s="728"/>
      <c r="D25" s="729"/>
      <c r="E25" s="729"/>
      <c r="F25" s="729"/>
      <c r="G25" s="729"/>
      <c r="H25" s="243"/>
      <c r="I25" s="248"/>
      <c r="J25" s="397">
        <f t="shared" ref="J25:J36" si="4">H25*I25</f>
        <v>0</v>
      </c>
      <c r="K25" s="398"/>
      <c r="N25" s="726" t="s">
        <v>312</v>
      </c>
      <c r="O25" s="734" t="s">
        <v>447</v>
      </c>
      <c r="P25" s="735"/>
      <c r="Q25" s="735"/>
      <c r="R25" s="735"/>
      <c r="S25" s="735"/>
      <c r="T25" s="424">
        <v>12</v>
      </c>
      <c r="U25" s="425">
        <v>20000</v>
      </c>
      <c r="V25" s="397">
        <f t="shared" ref="V25:V36" si="5">T25*U25</f>
        <v>240000</v>
      </c>
      <c r="W25" s="398"/>
    </row>
    <row r="26" spans="2:23" ht="21" customHeight="1" x14ac:dyDescent="0.45">
      <c r="B26" s="727"/>
      <c r="C26" s="716"/>
      <c r="D26" s="717"/>
      <c r="E26" s="717"/>
      <c r="F26" s="717"/>
      <c r="G26" s="717"/>
      <c r="H26" s="244"/>
      <c r="I26" s="249"/>
      <c r="J26" s="399">
        <f t="shared" si="4"/>
        <v>0</v>
      </c>
      <c r="K26" s="245"/>
      <c r="N26" s="727"/>
      <c r="O26" s="716"/>
      <c r="P26" s="717"/>
      <c r="Q26" s="717"/>
      <c r="R26" s="717"/>
      <c r="S26" s="717"/>
      <c r="T26" s="244"/>
      <c r="U26" s="249"/>
      <c r="V26" s="399">
        <f t="shared" si="5"/>
        <v>0</v>
      </c>
      <c r="W26" s="245"/>
    </row>
    <row r="27" spans="2:23" ht="21" customHeight="1" x14ac:dyDescent="0.45">
      <c r="B27" s="727"/>
      <c r="C27" s="716"/>
      <c r="D27" s="717"/>
      <c r="E27" s="717"/>
      <c r="F27" s="717"/>
      <c r="G27" s="717"/>
      <c r="H27" s="244"/>
      <c r="I27" s="249"/>
      <c r="J27" s="399">
        <f t="shared" si="4"/>
        <v>0</v>
      </c>
      <c r="K27" s="245"/>
      <c r="N27" s="727"/>
      <c r="O27" s="716"/>
      <c r="P27" s="717"/>
      <c r="Q27" s="717"/>
      <c r="R27" s="717"/>
      <c r="S27" s="717"/>
      <c r="T27" s="244"/>
      <c r="U27" s="249"/>
      <c r="V27" s="399">
        <f t="shared" si="5"/>
        <v>0</v>
      </c>
      <c r="W27" s="245"/>
    </row>
    <row r="28" spans="2:23" ht="21" customHeight="1" x14ac:dyDescent="0.45">
      <c r="B28" s="727"/>
      <c r="C28" s="716"/>
      <c r="D28" s="717"/>
      <c r="E28" s="717"/>
      <c r="F28" s="717"/>
      <c r="G28" s="717"/>
      <c r="H28" s="244"/>
      <c r="I28" s="249"/>
      <c r="J28" s="399">
        <f t="shared" si="4"/>
        <v>0</v>
      </c>
      <c r="K28" s="245"/>
      <c r="N28" s="727"/>
      <c r="O28" s="716"/>
      <c r="P28" s="717"/>
      <c r="Q28" s="717"/>
      <c r="R28" s="717"/>
      <c r="S28" s="717"/>
      <c r="T28" s="244"/>
      <c r="U28" s="249"/>
      <c r="V28" s="399">
        <f t="shared" si="5"/>
        <v>0</v>
      </c>
      <c r="W28" s="245"/>
    </row>
    <row r="29" spans="2:23" ht="21" customHeight="1" x14ac:dyDescent="0.45">
      <c r="B29" s="727"/>
      <c r="C29" s="716"/>
      <c r="D29" s="717"/>
      <c r="E29" s="717"/>
      <c r="F29" s="717"/>
      <c r="G29" s="717"/>
      <c r="H29" s="244"/>
      <c r="I29" s="249"/>
      <c r="J29" s="399">
        <f t="shared" ref="J29:J30" si="6">H29*I29</f>
        <v>0</v>
      </c>
      <c r="K29" s="245"/>
      <c r="N29" s="727"/>
      <c r="O29" s="716"/>
      <c r="P29" s="717"/>
      <c r="Q29" s="717"/>
      <c r="R29" s="717"/>
      <c r="S29" s="717"/>
      <c r="T29" s="244"/>
      <c r="U29" s="249"/>
      <c r="V29" s="399">
        <f t="shared" si="5"/>
        <v>0</v>
      </c>
      <c r="W29" s="245"/>
    </row>
    <row r="30" spans="2:23" ht="21" customHeight="1" x14ac:dyDescent="0.45">
      <c r="B30" s="727"/>
      <c r="C30" s="716"/>
      <c r="D30" s="717"/>
      <c r="E30" s="717"/>
      <c r="F30" s="717"/>
      <c r="G30" s="717"/>
      <c r="H30" s="244"/>
      <c r="I30" s="249"/>
      <c r="J30" s="399">
        <f t="shared" si="6"/>
        <v>0</v>
      </c>
      <c r="K30" s="245"/>
      <c r="N30" s="727"/>
      <c r="O30" s="716"/>
      <c r="P30" s="717"/>
      <c r="Q30" s="717"/>
      <c r="R30" s="717"/>
      <c r="S30" s="717"/>
      <c r="T30" s="244"/>
      <c r="U30" s="249"/>
      <c r="V30" s="399">
        <f t="shared" si="5"/>
        <v>0</v>
      </c>
      <c r="W30" s="245"/>
    </row>
    <row r="31" spans="2:23" ht="21" customHeight="1" x14ac:dyDescent="0.45">
      <c r="B31" s="727"/>
      <c r="C31" s="716"/>
      <c r="D31" s="717"/>
      <c r="E31" s="717"/>
      <c r="F31" s="717"/>
      <c r="G31" s="717"/>
      <c r="H31" s="244"/>
      <c r="I31" s="249"/>
      <c r="J31" s="399">
        <f t="shared" si="4"/>
        <v>0</v>
      </c>
      <c r="K31" s="245"/>
      <c r="N31" s="727"/>
      <c r="O31" s="716"/>
      <c r="P31" s="717"/>
      <c r="Q31" s="717"/>
      <c r="R31" s="717"/>
      <c r="S31" s="717"/>
      <c r="T31" s="244"/>
      <c r="U31" s="249"/>
      <c r="V31" s="399">
        <f t="shared" si="5"/>
        <v>0</v>
      </c>
      <c r="W31" s="245"/>
    </row>
    <row r="32" spans="2:23" ht="21" customHeight="1" x14ac:dyDescent="0.45">
      <c r="B32" s="727"/>
      <c r="C32" s="716"/>
      <c r="D32" s="717"/>
      <c r="E32" s="717"/>
      <c r="F32" s="717"/>
      <c r="G32" s="717"/>
      <c r="H32" s="244"/>
      <c r="I32" s="249"/>
      <c r="J32" s="399">
        <f t="shared" si="4"/>
        <v>0</v>
      </c>
      <c r="K32" s="245"/>
      <c r="N32" s="727"/>
      <c r="O32" s="716"/>
      <c r="P32" s="717"/>
      <c r="Q32" s="717"/>
      <c r="R32" s="717"/>
      <c r="S32" s="717"/>
      <c r="T32" s="244"/>
      <c r="U32" s="249"/>
      <c r="V32" s="399">
        <f t="shared" si="5"/>
        <v>0</v>
      </c>
      <c r="W32" s="245"/>
    </row>
    <row r="33" spans="2:23" ht="21" customHeight="1" x14ac:dyDescent="0.45">
      <c r="B33" s="727"/>
      <c r="C33" s="716"/>
      <c r="D33" s="717"/>
      <c r="E33" s="717"/>
      <c r="F33" s="717"/>
      <c r="G33" s="717"/>
      <c r="H33" s="244"/>
      <c r="I33" s="249"/>
      <c r="J33" s="399">
        <f t="shared" si="4"/>
        <v>0</v>
      </c>
      <c r="K33" s="245"/>
      <c r="N33" s="727"/>
      <c r="O33" s="716"/>
      <c r="P33" s="717"/>
      <c r="Q33" s="717"/>
      <c r="R33" s="717"/>
      <c r="S33" s="717"/>
      <c r="T33" s="244"/>
      <c r="U33" s="249"/>
      <c r="V33" s="399">
        <f t="shared" si="5"/>
        <v>0</v>
      </c>
      <c r="W33" s="245"/>
    </row>
    <row r="34" spans="2:23" ht="21" customHeight="1" x14ac:dyDescent="0.45">
      <c r="B34" s="727"/>
      <c r="C34" s="716"/>
      <c r="D34" s="717"/>
      <c r="E34" s="717"/>
      <c r="F34" s="717"/>
      <c r="G34" s="717"/>
      <c r="H34" s="244"/>
      <c r="I34" s="249"/>
      <c r="J34" s="399">
        <f t="shared" si="4"/>
        <v>0</v>
      </c>
      <c r="K34" s="245"/>
      <c r="N34" s="727"/>
      <c r="O34" s="716"/>
      <c r="P34" s="717"/>
      <c r="Q34" s="717"/>
      <c r="R34" s="717"/>
      <c r="S34" s="717"/>
      <c r="T34" s="244"/>
      <c r="U34" s="249"/>
      <c r="V34" s="399">
        <f t="shared" si="5"/>
        <v>0</v>
      </c>
      <c r="W34" s="245"/>
    </row>
    <row r="35" spans="2:23" ht="21" customHeight="1" x14ac:dyDescent="0.45">
      <c r="B35" s="727"/>
      <c r="C35" s="716"/>
      <c r="D35" s="717"/>
      <c r="E35" s="717"/>
      <c r="F35" s="717"/>
      <c r="G35" s="717"/>
      <c r="H35" s="244"/>
      <c r="I35" s="249"/>
      <c r="J35" s="399">
        <f t="shared" si="4"/>
        <v>0</v>
      </c>
      <c r="K35" s="245"/>
      <c r="N35" s="727"/>
      <c r="O35" s="716"/>
      <c r="P35" s="717"/>
      <c r="Q35" s="717"/>
      <c r="R35" s="717"/>
      <c r="S35" s="717"/>
      <c r="T35" s="244"/>
      <c r="U35" s="249"/>
      <c r="V35" s="399">
        <f t="shared" si="5"/>
        <v>0</v>
      </c>
      <c r="W35" s="245"/>
    </row>
    <row r="36" spans="2:23" ht="21" customHeight="1" thickBot="1" x14ac:dyDescent="0.5">
      <c r="B36" s="727"/>
      <c r="C36" s="716"/>
      <c r="D36" s="717"/>
      <c r="E36" s="717"/>
      <c r="F36" s="717"/>
      <c r="G36" s="717"/>
      <c r="H36" s="244"/>
      <c r="I36" s="249"/>
      <c r="J36" s="399">
        <f t="shared" si="4"/>
        <v>0</v>
      </c>
      <c r="K36" s="245"/>
      <c r="N36" s="727"/>
      <c r="O36" s="716"/>
      <c r="P36" s="717"/>
      <c r="Q36" s="717"/>
      <c r="R36" s="717"/>
      <c r="S36" s="717"/>
      <c r="T36" s="244"/>
      <c r="U36" s="249"/>
      <c r="V36" s="399">
        <f t="shared" si="5"/>
        <v>0</v>
      </c>
      <c r="W36" s="245"/>
    </row>
    <row r="37" spans="2:23" ht="27" customHeight="1" thickTop="1" thickBot="1" x14ac:dyDescent="0.5">
      <c r="B37" s="721" t="s">
        <v>307</v>
      </c>
      <c r="C37" s="722"/>
      <c r="D37" s="722"/>
      <c r="E37" s="722"/>
      <c r="F37" s="722"/>
      <c r="G37" s="722"/>
      <c r="H37" s="722"/>
      <c r="I37" s="722"/>
      <c r="J37" s="402">
        <f>SUM(J25:J36)</f>
        <v>0</v>
      </c>
      <c r="K37" s="246"/>
      <c r="N37" s="721" t="s">
        <v>307</v>
      </c>
      <c r="O37" s="722"/>
      <c r="P37" s="722"/>
      <c r="Q37" s="722"/>
      <c r="R37" s="722"/>
      <c r="S37" s="722"/>
      <c r="T37" s="722"/>
      <c r="U37" s="722"/>
      <c r="V37" s="402">
        <f>SUM(V25:V36)</f>
        <v>240000</v>
      </c>
      <c r="W37" s="246"/>
    </row>
    <row r="38" spans="2:23" ht="15.75" customHeight="1" x14ac:dyDescent="0.45">
      <c r="B38" s="247"/>
      <c r="C38" s="247"/>
      <c r="D38" s="247"/>
      <c r="E38" s="247"/>
      <c r="F38" s="247"/>
      <c r="G38" s="247"/>
      <c r="H38" s="247"/>
      <c r="I38" s="247"/>
      <c r="J38" s="247"/>
      <c r="N38" s="247"/>
      <c r="O38" s="247"/>
      <c r="P38" s="247"/>
      <c r="Q38" s="247"/>
      <c r="R38" s="247"/>
      <c r="S38" s="247"/>
      <c r="T38" s="247"/>
      <c r="U38" s="247"/>
      <c r="V38" s="247"/>
    </row>
    <row r="39" spans="2:23" ht="25.2" customHeight="1" x14ac:dyDescent="0.45">
      <c r="D39" s="720" t="s">
        <v>333</v>
      </c>
      <c r="E39" s="720"/>
      <c r="F39" s="720"/>
      <c r="G39" s="720"/>
      <c r="H39" s="720"/>
      <c r="I39" s="720"/>
      <c r="J39" s="720"/>
      <c r="K39" s="720"/>
      <c r="L39" s="278"/>
      <c r="M39" s="278"/>
      <c r="P39" s="720" t="s">
        <v>333</v>
      </c>
      <c r="Q39" s="720"/>
      <c r="R39" s="720"/>
      <c r="S39" s="720"/>
      <c r="T39" s="720"/>
      <c r="U39" s="720"/>
      <c r="V39" s="720"/>
      <c r="W39" s="720"/>
    </row>
    <row r="40" spans="2:23" ht="17.399999999999999" customHeight="1" x14ac:dyDescent="0.45">
      <c r="D40" s="718" t="s">
        <v>246</v>
      </c>
      <c r="E40" s="718"/>
      <c r="F40" s="718"/>
      <c r="G40" s="718"/>
      <c r="H40" s="718"/>
      <c r="I40" s="718" t="s">
        <v>247</v>
      </c>
      <c r="J40" s="718"/>
      <c r="K40" s="718"/>
      <c r="L40" s="257"/>
      <c r="M40" s="257"/>
      <c r="P40" s="718" t="s">
        <v>246</v>
      </c>
      <c r="Q40" s="718"/>
      <c r="R40" s="718"/>
      <c r="S40" s="718"/>
      <c r="T40" s="718"/>
      <c r="U40" s="718" t="s">
        <v>247</v>
      </c>
      <c r="V40" s="718"/>
      <c r="W40" s="718"/>
    </row>
    <row r="41" spans="2:23" ht="27" customHeight="1" x14ac:dyDescent="0.45">
      <c r="D41" s="719">
        <f>MIN(J22,1200000)</f>
        <v>0</v>
      </c>
      <c r="E41" s="719"/>
      <c r="F41" s="719"/>
      <c r="G41" s="719"/>
      <c r="H41" s="719"/>
      <c r="I41" s="719">
        <f>MIN(J37,1200000)</f>
        <v>0</v>
      </c>
      <c r="J41" s="719"/>
      <c r="K41" s="719"/>
      <c r="L41" s="258"/>
      <c r="M41" s="258"/>
      <c r="P41" s="719">
        <f>MIN(V22,1200000)</f>
        <v>960000</v>
      </c>
      <c r="Q41" s="719"/>
      <c r="R41" s="719"/>
      <c r="S41" s="719"/>
      <c r="T41" s="719"/>
      <c r="U41" s="719">
        <f>MIN(V37,1200000)</f>
        <v>240000</v>
      </c>
      <c r="V41" s="719"/>
      <c r="W41" s="719"/>
    </row>
    <row r="42" spans="2:23" ht="27" customHeight="1" x14ac:dyDescent="0.45">
      <c r="B42" s="733" t="s">
        <v>334</v>
      </c>
      <c r="C42" s="733"/>
      <c r="D42" s="733"/>
      <c r="E42" s="733"/>
      <c r="F42" s="733"/>
      <c r="G42" s="733"/>
      <c r="H42" s="733"/>
      <c r="I42" s="733"/>
      <c r="J42" s="733"/>
      <c r="N42" s="733" t="s">
        <v>334</v>
      </c>
      <c r="O42" s="733"/>
      <c r="P42" s="733"/>
      <c r="Q42" s="733"/>
      <c r="R42" s="733"/>
      <c r="S42" s="733"/>
      <c r="T42" s="733"/>
      <c r="U42" s="733"/>
      <c r="V42" s="733"/>
    </row>
  </sheetData>
  <sheetProtection algorithmName="SHA-512" hashValue="OflZgByJZYnPgOaqBFtoZjwMH/sPSi3JnBVgUpWok6jAP3TDbdEEQ0kvKBZ6/B953zDjaRxLGiIzsJ/4Jy+cCQ==" saltValue="7To2LomFg7MXDGCVdH/pVg==" spinCount="100000" sheet="1" objects="1" scenarios="1"/>
  <mergeCells count="80">
    <mergeCell ref="N42:V42"/>
    <mergeCell ref="O30:S30"/>
    <mergeCell ref="O31:S31"/>
    <mergeCell ref="O32:S32"/>
    <mergeCell ref="O33:S33"/>
    <mergeCell ref="O34:S34"/>
    <mergeCell ref="P40:T40"/>
    <mergeCell ref="U40:W40"/>
    <mergeCell ref="P41:T41"/>
    <mergeCell ref="U41:W41"/>
    <mergeCell ref="P39:W39"/>
    <mergeCell ref="O36:S36"/>
    <mergeCell ref="N37:U37"/>
    <mergeCell ref="O35:S35"/>
    <mergeCell ref="O25:S25"/>
    <mergeCell ref="O26:S26"/>
    <mergeCell ref="O27:S27"/>
    <mergeCell ref="O28:S28"/>
    <mergeCell ref="O29:S29"/>
    <mergeCell ref="N3:W3"/>
    <mergeCell ref="N5:W5"/>
    <mergeCell ref="N6:W6"/>
    <mergeCell ref="N7:W7"/>
    <mergeCell ref="O9:S9"/>
    <mergeCell ref="N22:U22"/>
    <mergeCell ref="O24:S24"/>
    <mergeCell ref="N25:N36"/>
    <mergeCell ref="O18:S18"/>
    <mergeCell ref="O19:S19"/>
    <mergeCell ref="O20:S20"/>
    <mergeCell ref="O21:S21"/>
    <mergeCell ref="N10:N21"/>
    <mergeCell ref="O10:S10"/>
    <mergeCell ref="O11:S11"/>
    <mergeCell ref="O12:S12"/>
    <mergeCell ref="O13:S13"/>
    <mergeCell ref="O14:S14"/>
    <mergeCell ref="O15:S15"/>
    <mergeCell ref="O16:S16"/>
    <mergeCell ref="O17:S17"/>
    <mergeCell ref="B3:K3"/>
    <mergeCell ref="B7:K7"/>
    <mergeCell ref="B42:J42"/>
    <mergeCell ref="C24:G24"/>
    <mergeCell ref="B25:B36"/>
    <mergeCell ref="C25:G25"/>
    <mergeCell ref="C26:G26"/>
    <mergeCell ref="C27:G27"/>
    <mergeCell ref="C28:G28"/>
    <mergeCell ref="C14:G14"/>
    <mergeCell ref="C31:G31"/>
    <mergeCell ref="C32:G32"/>
    <mergeCell ref="C33:G33"/>
    <mergeCell ref="C34:G34"/>
    <mergeCell ref="C18:G18"/>
    <mergeCell ref="B22:I22"/>
    <mergeCell ref="B5:K5"/>
    <mergeCell ref="B6:K6"/>
    <mergeCell ref="C15:G15"/>
    <mergeCell ref="C16:G16"/>
    <mergeCell ref="C17:G17"/>
    <mergeCell ref="C20:G20"/>
    <mergeCell ref="C21:G21"/>
    <mergeCell ref="C19:G19"/>
    <mergeCell ref="C9:G9"/>
    <mergeCell ref="B10:B21"/>
    <mergeCell ref="C10:G10"/>
    <mergeCell ref="C11:G11"/>
    <mergeCell ref="C12:G12"/>
    <mergeCell ref="C13:G13"/>
    <mergeCell ref="C29:G29"/>
    <mergeCell ref="C30:G30"/>
    <mergeCell ref="D40:H40"/>
    <mergeCell ref="I40:K40"/>
    <mergeCell ref="D41:H41"/>
    <mergeCell ref="I41:K41"/>
    <mergeCell ref="D39:K39"/>
    <mergeCell ref="B37:I37"/>
    <mergeCell ref="C35:G35"/>
    <mergeCell ref="C36:G36"/>
  </mergeCells>
  <phoneticPr fontId="4"/>
  <dataValidations count="5">
    <dataValidation type="list" allowBlank="1" showInputMessage="1" showErrorMessage="1" sqref="HU65521:IA65547 RQ65521:RW65547 ABM65521:ABS65547 ALI65521:ALO65547 AVE65521:AVK65547 BFA65521:BFG65547 BOW65521:BPC65547 BYS65521:BYY65547 CIO65521:CIU65547 CSK65521:CSQ65547 DCG65521:DCM65547 DMC65521:DMI65547 DVY65521:DWE65547 EFU65521:EGA65547 EPQ65521:EPW65547 EZM65521:EZS65547 FJI65521:FJO65547 FTE65521:FTK65547 GDA65521:GDG65547 GMW65521:GNC65547 GWS65521:GWY65547 HGO65521:HGU65547 HQK65521:HQQ65547 IAG65521:IAM65547 IKC65521:IKI65547 ITY65521:IUE65547 JDU65521:JEA65547 JNQ65521:JNW65547 JXM65521:JXS65547 KHI65521:KHO65547 KRE65521:KRK65547 LBA65521:LBG65547 LKW65521:LLC65547 LUS65521:LUY65547 MEO65521:MEU65547 MOK65521:MOQ65547 MYG65521:MYM65547 NIC65521:NII65547 NRY65521:NSE65547 OBU65521:OCA65547 OLQ65521:OLW65547 OVM65521:OVS65547 PFI65521:PFO65547 PPE65521:PPK65547 PZA65521:PZG65547 QIW65521:QJC65547 QSS65521:QSY65547 RCO65521:RCU65547 RMK65521:RMQ65547 RWG65521:RWM65547 SGC65521:SGI65547 SPY65521:SQE65547 SZU65521:TAA65547 TJQ65521:TJW65547 TTM65521:TTS65547 UDI65521:UDO65547 UNE65521:UNK65547 UXA65521:UXG65547 VGW65521:VHC65547 VQS65521:VQY65547 WAO65521:WAU65547 WKK65521:WKQ65547 WUG65521:WUM65547 HU131057:IA131083 RQ131057:RW131083 ABM131057:ABS131083 ALI131057:ALO131083 AVE131057:AVK131083 BFA131057:BFG131083 BOW131057:BPC131083 BYS131057:BYY131083 CIO131057:CIU131083 CSK131057:CSQ131083 DCG131057:DCM131083 DMC131057:DMI131083 DVY131057:DWE131083 EFU131057:EGA131083 EPQ131057:EPW131083 EZM131057:EZS131083 FJI131057:FJO131083 FTE131057:FTK131083 GDA131057:GDG131083 GMW131057:GNC131083 GWS131057:GWY131083 HGO131057:HGU131083 HQK131057:HQQ131083 IAG131057:IAM131083 IKC131057:IKI131083 ITY131057:IUE131083 JDU131057:JEA131083 JNQ131057:JNW131083 JXM131057:JXS131083 KHI131057:KHO131083 KRE131057:KRK131083 LBA131057:LBG131083 LKW131057:LLC131083 LUS131057:LUY131083 MEO131057:MEU131083 MOK131057:MOQ131083 MYG131057:MYM131083 NIC131057:NII131083 NRY131057:NSE131083 OBU131057:OCA131083 OLQ131057:OLW131083 OVM131057:OVS131083 PFI131057:PFO131083 PPE131057:PPK131083 PZA131057:PZG131083 QIW131057:QJC131083 QSS131057:QSY131083 RCO131057:RCU131083 RMK131057:RMQ131083 RWG131057:RWM131083 SGC131057:SGI131083 SPY131057:SQE131083 SZU131057:TAA131083 TJQ131057:TJW131083 TTM131057:TTS131083 UDI131057:UDO131083 UNE131057:UNK131083 UXA131057:UXG131083 VGW131057:VHC131083 VQS131057:VQY131083 WAO131057:WAU131083 WKK131057:WKQ131083 WUG131057:WUM131083 HU196593:IA196619 RQ196593:RW196619 ABM196593:ABS196619 ALI196593:ALO196619 AVE196593:AVK196619 BFA196593:BFG196619 BOW196593:BPC196619 BYS196593:BYY196619 CIO196593:CIU196619 CSK196593:CSQ196619 DCG196593:DCM196619 DMC196593:DMI196619 DVY196593:DWE196619 EFU196593:EGA196619 EPQ196593:EPW196619 EZM196593:EZS196619 FJI196593:FJO196619 FTE196593:FTK196619 GDA196593:GDG196619 GMW196593:GNC196619 GWS196593:GWY196619 HGO196593:HGU196619 HQK196593:HQQ196619 IAG196593:IAM196619 IKC196593:IKI196619 ITY196593:IUE196619 JDU196593:JEA196619 JNQ196593:JNW196619 JXM196593:JXS196619 KHI196593:KHO196619 KRE196593:KRK196619 LBA196593:LBG196619 LKW196593:LLC196619 LUS196593:LUY196619 MEO196593:MEU196619 MOK196593:MOQ196619 MYG196593:MYM196619 NIC196593:NII196619 NRY196593:NSE196619 OBU196593:OCA196619 OLQ196593:OLW196619 OVM196593:OVS196619 PFI196593:PFO196619 PPE196593:PPK196619 PZA196593:PZG196619 QIW196593:QJC196619 QSS196593:QSY196619 RCO196593:RCU196619 RMK196593:RMQ196619 RWG196593:RWM196619 SGC196593:SGI196619 SPY196593:SQE196619 SZU196593:TAA196619 TJQ196593:TJW196619 TTM196593:TTS196619 UDI196593:UDO196619 UNE196593:UNK196619 UXA196593:UXG196619 VGW196593:VHC196619 VQS196593:VQY196619 WAO196593:WAU196619 WKK196593:WKQ196619 WUG196593:WUM196619 HU262129:IA262155 RQ262129:RW262155 ABM262129:ABS262155 ALI262129:ALO262155 AVE262129:AVK262155 BFA262129:BFG262155 BOW262129:BPC262155 BYS262129:BYY262155 CIO262129:CIU262155 CSK262129:CSQ262155 DCG262129:DCM262155 DMC262129:DMI262155 DVY262129:DWE262155 EFU262129:EGA262155 EPQ262129:EPW262155 EZM262129:EZS262155 FJI262129:FJO262155 FTE262129:FTK262155 GDA262129:GDG262155 GMW262129:GNC262155 GWS262129:GWY262155 HGO262129:HGU262155 HQK262129:HQQ262155 IAG262129:IAM262155 IKC262129:IKI262155 ITY262129:IUE262155 JDU262129:JEA262155 JNQ262129:JNW262155 JXM262129:JXS262155 KHI262129:KHO262155 KRE262129:KRK262155 LBA262129:LBG262155 LKW262129:LLC262155 LUS262129:LUY262155 MEO262129:MEU262155 MOK262129:MOQ262155 MYG262129:MYM262155 NIC262129:NII262155 NRY262129:NSE262155 OBU262129:OCA262155 OLQ262129:OLW262155 OVM262129:OVS262155 PFI262129:PFO262155 PPE262129:PPK262155 PZA262129:PZG262155 QIW262129:QJC262155 QSS262129:QSY262155 RCO262129:RCU262155 RMK262129:RMQ262155 RWG262129:RWM262155 SGC262129:SGI262155 SPY262129:SQE262155 SZU262129:TAA262155 TJQ262129:TJW262155 TTM262129:TTS262155 UDI262129:UDO262155 UNE262129:UNK262155 UXA262129:UXG262155 VGW262129:VHC262155 VQS262129:VQY262155 WAO262129:WAU262155 WKK262129:WKQ262155 WUG262129:WUM262155 HU327665:IA327691 RQ327665:RW327691 ABM327665:ABS327691 ALI327665:ALO327691 AVE327665:AVK327691 BFA327665:BFG327691 BOW327665:BPC327691 BYS327665:BYY327691 CIO327665:CIU327691 CSK327665:CSQ327691 DCG327665:DCM327691 DMC327665:DMI327691 DVY327665:DWE327691 EFU327665:EGA327691 EPQ327665:EPW327691 EZM327665:EZS327691 FJI327665:FJO327691 FTE327665:FTK327691 GDA327665:GDG327691 GMW327665:GNC327691 GWS327665:GWY327691 HGO327665:HGU327691 HQK327665:HQQ327691 IAG327665:IAM327691 IKC327665:IKI327691 ITY327665:IUE327691 JDU327665:JEA327691 JNQ327665:JNW327691 JXM327665:JXS327691 KHI327665:KHO327691 KRE327665:KRK327691 LBA327665:LBG327691 LKW327665:LLC327691 LUS327665:LUY327691 MEO327665:MEU327691 MOK327665:MOQ327691 MYG327665:MYM327691 NIC327665:NII327691 NRY327665:NSE327691 OBU327665:OCA327691 OLQ327665:OLW327691 OVM327665:OVS327691 PFI327665:PFO327691 PPE327665:PPK327691 PZA327665:PZG327691 QIW327665:QJC327691 QSS327665:QSY327691 RCO327665:RCU327691 RMK327665:RMQ327691 RWG327665:RWM327691 SGC327665:SGI327691 SPY327665:SQE327691 SZU327665:TAA327691 TJQ327665:TJW327691 TTM327665:TTS327691 UDI327665:UDO327691 UNE327665:UNK327691 UXA327665:UXG327691 VGW327665:VHC327691 VQS327665:VQY327691 WAO327665:WAU327691 WKK327665:WKQ327691 WUG327665:WUM327691 HU393201:IA393227 RQ393201:RW393227 ABM393201:ABS393227 ALI393201:ALO393227 AVE393201:AVK393227 BFA393201:BFG393227 BOW393201:BPC393227 BYS393201:BYY393227 CIO393201:CIU393227 CSK393201:CSQ393227 DCG393201:DCM393227 DMC393201:DMI393227 DVY393201:DWE393227 EFU393201:EGA393227 EPQ393201:EPW393227 EZM393201:EZS393227 FJI393201:FJO393227 FTE393201:FTK393227 GDA393201:GDG393227 GMW393201:GNC393227 GWS393201:GWY393227 HGO393201:HGU393227 HQK393201:HQQ393227 IAG393201:IAM393227 IKC393201:IKI393227 ITY393201:IUE393227 JDU393201:JEA393227 JNQ393201:JNW393227 JXM393201:JXS393227 KHI393201:KHO393227 KRE393201:KRK393227 LBA393201:LBG393227 LKW393201:LLC393227 LUS393201:LUY393227 MEO393201:MEU393227 MOK393201:MOQ393227 MYG393201:MYM393227 NIC393201:NII393227 NRY393201:NSE393227 OBU393201:OCA393227 OLQ393201:OLW393227 OVM393201:OVS393227 PFI393201:PFO393227 PPE393201:PPK393227 PZA393201:PZG393227 QIW393201:QJC393227 QSS393201:QSY393227 RCO393201:RCU393227 RMK393201:RMQ393227 RWG393201:RWM393227 SGC393201:SGI393227 SPY393201:SQE393227 SZU393201:TAA393227 TJQ393201:TJW393227 TTM393201:TTS393227 UDI393201:UDO393227 UNE393201:UNK393227 UXA393201:UXG393227 VGW393201:VHC393227 VQS393201:VQY393227 WAO393201:WAU393227 WKK393201:WKQ393227 WUG393201:WUM393227 HU458737:IA458763 RQ458737:RW458763 ABM458737:ABS458763 ALI458737:ALO458763 AVE458737:AVK458763 BFA458737:BFG458763 BOW458737:BPC458763 BYS458737:BYY458763 CIO458737:CIU458763 CSK458737:CSQ458763 DCG458737:DCM458763 DMC458737:DMI458763 DVY458737:DWE458763 EFU458737:EGA458763 EPQ458737:EPW458763 EZM458737:EZS458763 FJI458737:FJO458763 FTE458737:FTK458763 GDA458737:GDG458763 GMW458737:GNC458763 GWS458737:GWY458763 HGO458737:HGU458763 HQK458737:HQQ458763 IAG458737:IAM458763 IKC458737:IKI458763 ITY458737:IUE458763 JDU458737:JEA458763 JNQ458737:JNW458763 JXM458737:JXS458763 KHI458737:KHO458763 KRE458737:KRK458763 LBA458737:LBG458763 LKW458737:LLC458763 LUS458737:LUY458763 MEO458737:MEU458763 MOK458737:MOQ458763 MYG458737:MYM458763 NIC458737:NII458763 NRY458737:NSE458763 OBU458737:OCA458763 OLQ458737:OLW458763 OVM458737:OVS458763 PFI458737:PFO458763 PPE458737:PPK458763 PZA458737:PZG458763 QIW458737:QJC458763 QSS458737:QSY458763 RCO458737:RCU458763 RMK458737:RMQ458763 RWG458737:RWM458763 SGC458737:SGI458763 SPY458737:SQE458763 SZU458737:TAA458763 TJQ458737:TJW458763 TTM458737:TTS458763 UDI458737:UDO458763 UNE458737:UNK458763 UXA458737:UXG458763 VGW458737:VHC458763 VQS458737:VQY458763 WAO458737:WAU458763 WKK458737:WKQ458763 WUG458737:WUM458763 HU524273:IA524299 RQ524273:RW524299 ABM524273:ABS524299 ALI524273:ALO524299 AVE524273:AVK524299 BFA524273:BFG524299 BOW524273:BPC524299 BYS524273:BYY524299 CIO524273:CIU524299 CSK524273:CSQ524299 DCG524273:DCM524299 DMC524273:DMI524299 DVY524273:DWE524299 EFU524273:EGA524299 EPQ524273:EPW524299 EZM524273:EZS524299 FJI524273:FJO524299 FTE524273:FTK524299 GDA524273:GDG524299 GMW524273:GNC524299 GWS524273:GWY524299 HGO524273:HGU524299 HQK524273:HQQ524299 IAG524273:IAM524299 IKC524273:IKI524299 ITY524273:IUE524299 JDU524273:JEA524299 JNQ524273:JNW524299 JXM524273:JXS524299 KHI524273:KHO524299 KRE524273:KRK524299 LBA524273:LBG524299 LKW524273:LLC524299 LUS524273:LUY524299 MEO524273:MEU524299 MOK524273:MOQ524299 MYG524273:MYM524299 NIC524273:NII524299 NRY524273:NSE524299 OBU524273:OCA524299 OLQ524273:OLW524299 OVM524273:OVS524299 PFI524273:PFO524299 PPE524273:PPK524299 PZA524273:PZG524299 QIW524273:QJC524299 QSS524273:QSY524299 RCO524273:RCU524299 RMK524273:RMQ524299 RWG524273:RWM524299 SGC524273:SGI524299 SPY524273:SQE524299 SZU524273:TAA524299 TJQ524273:TJW524299 TTM524273:TTS524299 UDI524273:UDO524299 UNE524273:UNK524299 UXA524273:UXG524299 VGW524273:VHC524299 VQS524273:VQY524299 WAO524273:WAU524299 WKK524273:WKQ524299 WUG524273:WUM524299 HU589809:IA589835 RQ589809:RW589835 ABM589809:ABS589835 ALI589809:ALO589835 AVE589809:AVK589835 BFA589809:BFG589835 BOW589809:BPC589835 BYS589809:BYY589835 CIO589809:CIU589835 CSK589809:CSQ589835 DCG589809:DCM589835 DMC589809:DMI589835 DVY589809:DWE589835 EFU589809:EGA589835 EPQ589809:EPW589835 EZM589809:EZS589835 FJI589809:FJO589835 FTE589809:FTK589835 GDA589809:GDG589835 GMW589809:GNC589835 GWS589809:GWY589835 HGO589809:HGU589835 HQK589809:HQQ589835 IAG589809:IAM589835 IKC589809:IKI589835 ITY589809:IUE589835 JDU589809:JEA589835 JNQ589809:JNW589835 JXM589809:JXS589835 KHI589809:KHO589835 KRE589809:KRK589835 LBA589809:LBG589835 LKW589809:LLC589835 LUS589809:LUY589835 MEO589809:MEU589835 MOK589809:MOQ589835 MYG589809:MYM589835 NIC589809:NII589835 NRY589809:NSE589835 OBU589809:OCA589835 OLQ589809:OLW589835 OVM589809:OVS589835 PFI589809:PFO589835 PPE589809:PPK589835 PZA589809:PZG589835 QIW589809:QJC589835 QSS589809:QSY589835 RCO589809:RCU589835 RMK589809:RMQ589835 RWG589809:RWM589835 SGC589809:SGI589835 SPY589809:SQE589835 SZU589809:TAA589835 TJQ589809:TJW589835 TTM589809:TTS589835 UDI589809:UDO589835 UNE589809:UNK589835 UXA589809:UXG589835 VGW589809:VHC589835 VQS589809:VQY589835 WAO589809:WAU589835 WKK589809:WKQ589835 WUG589809:WUM589835 HU655345:IA655371 RQ655345:RW655371 ABM655345:ABS655371 ALI655345:ALO655371 AVE655345:AVK655371 BFA655345:BFG655371 BOW655345:BPC655371 BYS655345:BYY655371 CIO655345:CIU655371 CSK655345:CSQ655371 DCG655345:DCM655371 DMC655345:DMI655371 DVY655345:DWE655371 EFU655345:EGA655371 EPQ655345:EPW655371 EZM655345:EZS655371 FJI655345:FJO655371 FTE655345:FTK655371 GDA655345:GDG655371 GMW655345:GNC655371 GWS655345:GWY655371 HGO655345:HGU655371 HQK655345:HQQ655371 IAG655345:IAM655371 IKC655345:IKI655371 ITY655345:IUE655371 JDU655345:JEA655371 JNQ655345:JNW655371 JXM655345:JXS655371 KHI655345:KHO655371 KRE655345:KRK655371 LBA655345:LBG655371 LKW655345:LLC655371 LUS655345:LUY655371 MEO655345:MEU655371 MOK655345:MOQ655371 MYG655345:MYM655371 NIC655345:NII655371 NRY655345:NSE655371 OBU655345:OCA655371 OLQ655345:OLW655371 OVM655345:OVS655371 PFI655345:PFO655371 PPE655345:PPK655371 PZA655345:PZG655371 QIW655345:QJC655371 QSS655345:QSY655371 RCO655345:RCU655371 RMK655345:RMQ655371 RWG655345:RWM655371 SGC655345:SGI655371 SPY655345:SQE655371 SZU655345:TAA655371 TJQ655345:TJW655371 TTM655345:TTS655371 UDI655345:UDO655371 UNE655345:UNK655371 UXA655345:UXG655371 VGW655345:VHC655371 VQS655345:VQY655371 WAO655345:WAU655371 WKK655345:WKQ655371 WUG655345:WUM655371 HU720881:IA720907 RQ720881:RW720907 ABM720881:ABS720907 ALI720881:ALO720907 AVE720881:AVK720907 BFA720881:BFG720907 BOW720881:BPC720907 BYS720881:BYY720907 CIO720881:CIU720907 CSK720881:CSQ720907 DCG720881:DCM720907 DMC720881:DMI720907 DVY720881:DWE720907 EFU720881:EGA720907 EPQ720881:EPW720907 EZM720881:EZS720907 FJI720881:FJO720907 FTE720881:FTK720907 GDA720881:GDG720907 GMW720881:GNC720907 GWS720881:GWY720907 HGO720881:HGU720907 HQK720881:HQQ720907 IAG720881:IAM720907 IKC720881:IKI720907 ITY720881:IUE720907 JDU720881:JEA720907 JNQ720881:JNW720907 JXM720881:JXS720907 KHI720881:KHO720907 KRE720881:KRK720907 LBA720881:LBG720907 LKW720881:LLC720907 LUS720881:LUY720907 MEO720881:MEU720907 MOK720881:MOQ720907 MYG720881:MYM720907 NIC720881:NII720907 NRY720881:NSE720907 OBU720881:OCA720907 OLQ720881:OLW720907 OVM720881:OVS720907 PFI720881:PFO720907 PPE720881:PPK720907 PZA720881:PZG720907 QIW720881:QJC720907 QSS720881:QSY720907 RCO720881:RCU720907 RMK720881:RMQ720907 RWG720881:RWM720907 SGC720881:SGI720907 SPY720881:SQE720907 SZU720881:TAA720907 TJQ720881:TJW720907 TTM720881:TTS720907 UDI720881:UDO720907 UNE720881:UNK720907 UXA720881:UXG720907 VGW720881:VHC720907 VQS720881:VQY720907 WAO720881:WAU720907 WKK720881:WKQ720907 WUG720881:WUM720907 HU786417:IA786443 RQ786417:RW786443 ABM786417:ABS786443 ALI786417:ALO786443 AVE786417:AVK786443 BFA786417:BFG786443 BOW786417:BPC786443 BYS786417:BYY786443 CIO786417:CIU786443 CSK786417:CSQ786443 DCG786417:DCM786443 DMC786417:DMI786443 DVY786417:DWE786443 EFU786417:EGA786443 EPQ786417:EPW786443 EZM786417:EZS786443 FJI786417:FJO786443 FTE786417:FTK786443 GDA786417:GDG786443 GMW786417:GNC786443 GWS786417:GWY786443 HGO786417:HGU786443 HQK786417:HQQ786443 IAG786417:IAM786443 IKC786417:IKI786443 ITY786417:IUE786443 JDU786417:JEA786443 JNQ786417:JNW786443 JXM786417:JXS786443 KHI786417:KHO786443 KRE786417:KRK786443 LBA786417:LBG786443 LKW786417:LLC786443 LUS786417:LUY786443 MEO786417:MEU786443 MOK786417:MOQ786443 MYG786417:MYM786443 NIC786417:NII786443 NRY786417:NSE786443 OBU786417:OCA786443 OLQ786417:OLW786443 OVM786417:OVS786443 PFI786417:PFO786443 PPE786417:PPK786443 PZA786417:PZG786443 QIW786417:QJC786443 QSS786417:QSY786443 RCO786417:RCU786443 RMK786417:RMQ786443 RWG786417:RWM786443 SGC786417:SGI786443 SPY786417:SQE786443 SZU786417:TAA786443 TJQ786417:TJW786443 TTM786417:TTS786443 UDI786417:UDO786443 UNE786417:UNK786443 UXA786417:UXG786443 VGW786417:VHC786443 VQS786417:VQY786443 WAO786417:WAU786443 WKK786417:WKQ786443 WUG786417:WUM786443 HU851953:IA851979 RQ851953:RW851979 ABM851953:ABS851979 ALI851953:ALO851979 AVE851953:AVK851979 BFA851953:BFG851979 BOW851953:BPC851979 BYS851953:BYY851979 CIO851953:CIU851979 CSK851953:CSQ851979 DCG851953:DCM851979 DMC851953:DMI851979 DVY851953:DWE851979 EFU851953:EGA851979 EPQ851953:EPW851979 EZM851953:EZS851979 FJI851953:FJO851979 FTE851953:FTK851979 GDA851953:GDG851979 GMW851953:GNC851979 GWS851953:GWY851979 HGO851953:HGU851979 HQK851953:HQQ851979 IAG851953:IAM851979 IKC851953:IKI851979 ITY851953:IUE851979 JDU851953:JEA851979 JNQ851953:JNW851979 JXM851953:JXS851979 KHI851953:KHO851979 KRE851953:KRK851979 LBA851953:LBG851979 LKW851953:LLC851979 LUS851953:LUY851979 MEO851953:MEU851979 MOK851953:MOQ851979 MYG851953:MYM851979 NIC851953:NII851979 NRY851953:NSE851979 OBU851953:OCA851979 OLQ851953:OLW851979 OVM851953:OVS851979 PFI851953:PFO851979 PPE851953:PPK851979 PZA851953:PZG851979 QIW851953:QJC851979 QSS851953:QSY851979 RCO851953:RCU851979 RMK851953:RMQ851979 RWG851953:RWM851979 SGC851953:SGI851979 SPY851953:SQE851979 SZU851953:TAA851979 TJQ851953:TJW851979 TTM851953:TTS851979 UDI851953:UDO851979 UNE851953:UNK851979 UXA851953:UXG851979 VGW851953:VHC851979 VQS851953:VQY851979 WAO851953:WAU851979 WKK851953:WKQ851979 WUG851953:WUM851979 HU917489:IA917515 RQ917489:RW917515 ABM917489:ABS917515 ALI917489:ALO917515 AVE917489:AVK917515 BFA917489:BFG917515 BOW917489:BPC917515 BYS917489:BYY917515 CIO917489:CIU917515 CSK917489:CSQ917515 DCG917489:DCM917515 DMC917489:DMI917515 DVY917489:DWE917515 EFU917489:EGA917515 EPQ917489:EPW917515 EZM917489:EZS917515 FJI917489:FJO917515 FTE917489:FTK917515 GDA917489:GDG917515 GMW917489:GNC917515 GWS917489:GWY917515 HGO917489:HGU917515 HQK917489:HQQ917515 IAG917489:IAM917515 IKC917489:IKI917515 ITY917489:IUE917515 JDU917489:JEA917515 JNQ917489:JNW917515 JXM917489:JXS917515 KHI917489:KHO917515 KRE917489:KRK917515 LBA917489:LBG917515 LKW917489:LLC917515 LUS917489:LUY917515 MEO917489:MEU917515 MOK917489:MOQ917515 MYG917489:MYM917515 NIC917489:NII917515 NRY917489:NSE917515 OBU917489:OCA917515 OLQ917489:OLW917515 OVM917489:OVS917515 PFI917489:PFO917515 PPE917489:PPK917515 PZA917489:PZG917515 QIW917489:QJC917515 QSS917489:QSY917515 RCO917489:RCU917515 RMK917489:RMQ917515 RWG917489:RWM917515 SGC917489:SGI917515 SPY917489:SQE917515 SZU917489:TAA917515 TJQ917489:TJW917515 TTM917489:TTS917515 UDI917489:UDO917515 UNE917489:UNK917515 UXA917489:UXG917515 VGW917489:VHC917515 VQS917489:VQY917515 WAO917489:WAU917515 WKK917489:WKQ917515 WUG917489:WUM917515 HU983025:IA983051 RQ983025:RW983051 ABM983025:ABS983051 ALI983025:ALO983051 AVE983025:AVK983051 BFA983025:BFG983051 BOW983025:BPC983051 BYS983025:BYY983051 CIO983025:CIU983051 CSK983025:CSQ983051 DCG983025:DCM983051 DMC983025:DMI983051 DVY983025:DWE983051 EFU983025:EGA983051 EPQ983025:EPW983051 EZM983025:EZS983051 FJI983025:FJO983051 FTE983025:FTK983051 GDA983025:GDG983051 GMW983025:GNC983051 GWS983025:GWY983051 HGO983025:HGU983051 HQK983025:HQQ983051 IAG983025:IAM983051 IKC983025:IKI983051 ITY983025:IUE983051 JDU983025:JEA983051 JNQ983025:JNW983051 JXM983025:JXS983051 KHI983025:KHO983051 KRE983025:KRK983051 LBA983025:LBG983051 LKW983025:LLC983051 LUS983025:LUY983051 MEO983025:MEU983051 MOK983025:MOQ983051 MYG983025:MYM983051 NIC983025:NII983051 NRY983025:NSE983051 OBU983025:OCA983051 OLQ983025:OLW983051 OVM983025:OVS983051 PFI983025:PFO983051 PPE983025:PPK983051 PZA983025:PZG983051 QIW983025:QJC983051 QSS983025:QSY983051 RCO983025:RCU983051 RMK983025:RMQ983051 RWG983025:RWM983051 SGC983025:SGI983051 SPY983025:SQE983051 SZU983025:TAA983051 TJQ983025:TJW983051 TTM983025:TTS983051 UDI983025:UDO983051 UNE983025:UNK983051 UXA983025:UXG983051 VGW983025:VHC983051 VQS983025:VQY983051 WAO983025:WAU983051 WKK983025:WKQ983051 WUG983025:WUM983051">
      <formula1>"ダブルLow-E三層（ガス入り）,Low-E三層（ガス入り）,Low-E三層,Low-E複層（ガス入り）,Low-E複層,複層,その他（真空ガラス等、単板ガラスは含まない）"</formula1>
    </dataValidation>
    <dataValidation type="custom" imeMode="disabled" allowBlank="1" showInputMessage="1" showErrorMessage="1" errorTitle="入力エラー" error="小数点は第二位まで、三位以下切り捨てで入力して下さい。" sqref="IP65521:IW65547 SL65521:SS65547 ACH65521:ACO65547 AMD65521:AMK65547 AVZ65521:AWG65547 BFV65521:BGC65547 BPR65521:BPY65547 BZN65521:BZU65547 CJJ65521:CJQ65547 CTF65521:CTM65547 DDB65521:DDI65547 DMX65521:DNE65547 DWT65521:DXA65547 EGP65521:EGW65547 EQL65521:EQS65547 FAH65521:FAO65547 FKD65521:FKK65547 FTZ65521:FUG65547 GDV65521:GEC65547 GNR65521:GNY65547 GXN65521:GXU65547 HHJ65521:HHQ65547 HRF65521:HRM65547 IBB65521:IBI65547 IKX65521:ILE65547 IUT65521:IVA65547 JEP65521:JEW65547 JOL65521:JOS65547 JYH65521:JYO65547 KID65521:KIK65547 KRZ65521:KSG65547 LBV65521:LCC65547 LLR65521:LLY65547 LVN65521:LVU65547 MFJ65521:MFQ65547 MPF65521:MPM65547 MZB65521:MZI65547 NIX65521:NJE65547 NST65521:NTA65547 OCP65521:OCW65547 OML65521:OMS65547 OWH65521:OWO65547 PGD65521:PGK65547 PPZ65521:PQG65547 PZV65521:QAC65547 QJR65521:QJY65547 QTN65521:QTU65547 RDJ65521:RDQ65547 RNF65521:RNM65547 RXB65521:RXI65547 SGX65521:SHE65547 SQT65521:SRA65547 TAP65521:TAW65547 TKL65521:TKS65547 TUH65521:TUO65547 UED65521:UEK65547 UNZ65521:UOG65547 UXV65521:UYC65547 VHR65521:VHY65547 VRN65521:VRU65547 WBJ65521:WBQ65547 WLF65521:WLM65547 WVB65521:WVI65547 IP131057:IW131083 SL131057:SS131083 ACH131057:ACO131083 AMD131057:AMK131083 AVZ131057:AWG131083 BFV131057:BGC131083 BPR131057:BPY131083 BZN131057:BZU131083 CJJ131057:CJQ131083 CTF131057:CTM131083 DDB131057:DDI131083 DMX131057:DNE131083 DWT131057:DXA131083 EGP131057:EGW131083 EQL131057:EQS131083 FAH131057:FAO131083 FKD131057:FKK131083 FTZ131057:FUG131083 GDV131057:GEC131083 GNR131057:GNY131083 GXN131057:GXU131083 HHJ131057:HHQ131083 HRF131057:HRM131083 IBB131057:IBI131083 IKX131057:ILE131083 IUT131057:IVA131083 JEP131057:JEW131083 JOL131057:JOS131083 JYH131057:JYO131083 KID131057:KIK131083 KRZ131057:KSG131083 LBV131057:LCC131083 LLR131057:LLY131083 LVN131057:LVU131083 MFJ131057:MFQ131083 MPF131057:MPM131083 MZB131057:MZI131083 NIX131057:NJE131083 NST131057:NTA131083 OCP131057:OCW131083 OML131057:OMS131083 OWH131057:OWO131083 PGD131057:PGK131083 PPZ131057:PQG131083 PZV131057:QAC131083 QJR131057:QJY131083 QTN131057:QTU131083 RDJ131057:RDQ131083 RNF131057:RNM131083 RXB131057:RXI131083 SGX131057:SHE131083 SQT131057:SRA131083 TAP131057:TAW131083 TKL131057:TKS131083 TUH131057:TUO131083 UED131057:UEK131083 UNZ131057:UOG131083 UXV131057:UYC131083 VHR131057:VHY131083 VRN131057:VRU131083 WBJ131057:WBQ131083 WLF131057:WLM131083 WVB131057:WVI131083 IP196593:IW196619 SL196593:SS196619 ACH196593:ACO196619 AMD196593:AMK196619 AVZ196593:AWG196619 BFV196593:BGC196619 BPR196593:BPY196619 BZN196593:BZU196619 CJJ196593:CJQ196619 CTF196593:CTM196619 DDB196593:DDI196619 DMX196593:DNE196619 DWT196593:DXA196619 EGP196593:EGW196619 EQL196593:EQS196619 FAH196593:FAO196619 FKD196593:FKK196619 FTZ196593:FUG196619 GDV196593:GEC196619 GNR196593:GNY196619 GXN196593:GXU196619 HHJ196593:HHQ196619 HRF196593:HRM196619 IBB196593:IBI196619 IKX196593:ILE196619 IUT196593:IVA196619 JEP196593:JEW196619 JOL196593:JOS196619 JYH196593:JYO196619 KID196593:KIK196619 KRZ196593:KSG196619 LBV196593:LCC196619 LLR196593:LLY196619 LVN196593:LVU196619 MFJ196593:MFQ196619 MPF196593:MPM196619 MZB196593:MZI196619 NIX196593:NJE196619 NST196593:NTA196619 OCP196593:OCW196619 OML196593:OMS196619 OWH196593:OWO196619 PGD196593:PGK196619 PPZ196593:PQG196619 PZV196593:QAC196619 QJR196593:QJY196619 QTN196593:QTU196619 RDJ196593:RDQ196619 RNF196593:RNM196619 RXB196593:RXI196619 SGX196593:SHE196619 SQT196593:SRA196619 TAP196593:TAW196619 TKL196593:TKS196619 TUH196593:TUO196619 UED196593:UEK196619 UNZ196593:UOG196619 UXV196593:UYC196619 VHR196593:VHY196619 VRN196593:VRU196619 WBJ196593:WBQ196619 WLF196593:WLM196619 WVB196593:WVI196619 IP262129:IW262155 SL262129:SS262155 ACH262129:ACO262155 AMD262129:AMK262155 AVZ262129:AWG262155 BFV262129:BGC262155 BPR262129:BPY262155 BZN262129:BZU262155 CJJ262129:CJQ262155 CTF262129:CTM262155 DDB262129:DDI262155 DMX262129:DNE262155 DWT262129:DXA262155 EGP262129:EGW262155 EQL262129:EQS262155 FAH262129:FAO262155 FKD262129:FKK262155 FTZ262129:FUG262155 GDV262129:GEC262155 GNR262129:GNY262155 GXN262129:GXU262155 HHJ262129:HHQ262155 HRF262129:HRM262155 IBB262129:IBI262155 IKX262129:ILE262155 IUT262129:IVA262155 JEP262129:JEW262155 JOL262129:JOS262155 JYH262129:JYO262155 KID262129:KIK262155 KRZ262129:KSG262155 LBV262129:LCC262155 LLR262129:LLY262155 LVN262129:LVU262155 MFJ262129:MFQ262155 MPF262129:MPM262155 MZB262129:MZI262155 NIX262129:NJE262155 NST262129:NTA262155 OCP262129:OCW262155 OML262129:OMS262155 OWH262129:OWO262155 PGD262129:PGK262155 PPZ262129:PQG262155 PZV262129:QAC262155 QJR262129:QJY262155 QTN262129:QTU262155 RDJ262129:RDQ262155 RNF262129:RNM262155 RXB262129:RXI262155 SGX262129:SHE262155 SQT262129:SRA262155 TAP262129:TAW262155 TKL262129:TKS262155 TUH262129:TUO262155 UED262129:UEK262155 UNZ262129:UOG262155 UXV262129:UYC262155 VHR262129:VHY262155 VRN262129:VRU262155 WBJ262129:WBQ262155 WLF262129:WLM262155 WVB262129:WVI262155 IP327665:IW327691 SL327665:SS327691 ACH327665:ACO327691 AMD327665:AMK327691 AVZ327665:AWG327691 BFV327665:BGC327691 BPR327665:BPY327691 BZN327665:BZU327691 CJJ327665:CJQ327691 CTF327665:CTM327691 DDB327665:DDI327691 DMX327665:DNE327691 DWT327665:DXA327691 EGP327665:EGW327691 EQL327665:EQS327691 FAH327665:FAO327691 FKD327665:FKK327691 FTZ327665:FUG327691 GDV327665:GEC327691 GNR327665:GNY327691 GXN327665:GXU327691 HHJ327665:HHQ327691 HRF327665:HRM327691 IBB327665:IBI327691 IKX327665:ILE327691 IUT327665:IVA327691 JEP327665:JEW327691 JOL327665:JOS327691 JYH327665:JYO327691 KID327665:KIK327691 KRZ327665:KSG327691 LBV327665:LCC327691 LLR327665:LLY327691 LVN327665:LVU327691 MFJ327665:MFQ327691 MPF327665:MPM327691 MZB327665:MZI327691 NIX327665:NJE327691 NST327665:NTA327691 OCP327665:OCW327691 OML327665:OMS327691 OWH327665:OWO327691 PGD327665:PGK327691 PPZ327665:PQG327691 PZV327665:QAC327691 QJR327665:QJY327691 QTN327665:QTU327691 RDJ327665:RDQ327691 RNF327665:RNM327691 RXB327665:RXI327691 SGX327665:SHE327691 SQT327665:SRA327691 TAP327665:TAW327691 TKL327665:TKS327691 TUH327665:TUO327691 UED327665:UEK327691 UNZ327665:UOG327691 UXV327665:UYC327691 VHR327665:VHY327691 VRN327665:VRU327691 WBJ327665:WBQ327691 WLF327665:WLM327691 WVB327665:WVI327691 IP393201:IW393227 SL393201:SS393227 ACH393201:ACO393227 AMD393201:AMK393227 AVZ393201:AWG393227 BFV393201:BGC393227 BPR393201:BPY393227 BZN393201:BZU393227 CJJ393201:CJQ393227 CTF393201:CTM393227 DDB393201:DDI393227 DMX393201:DNE393227 DWT393201:DXA393227 EGP393201:EGW393227 EQL393201:EQS393227 FAH393201:FAO393227 FKD393201:FKK393227 FTZ393201:FUG393227 GDV393201:GEC393227 GNR393201:GNY393227 GXN393201:GXU393227 HHJ393201:HHQ393227 HRF393201:HRM393227 IBB393201:IBI393227 IKX393201:ILE393227 IUT393201:IVA393227 JEP393201:JEW393227 JOL393201:JOS393227 JYH393201:JYO393227 KID393201:KIK393227 KRZ393201:KSG393227 LBV393201:LCC393227 LLR393201:LLY393227 LVN393201:LVU393227 MFJ393201:MFQ393227 MPF393201:MPM393227 MZB393201:MZI393227 NIX393201:NJE393227 NST393201:NTA393227 OCP393201:OCW393227 OML393201:OMS393227 OWH393201:OWO393227 PGD393201:PGK393227 PPZ393201:PQG393227 PZV393201:QAC393227 QJR393201:QJY393227 QTN393201:QTU393227 RDJ393201:RDQ393227 RNF393201:RNM393227 RXB393201:RXI393227 SGX393201:SHE393227 SQT393201:SRA393227 TAP393201:TAW393227 TKL393201:TKS393227 TUH393201:TUO393227 UED393201:UEK393227 UNZ393201:UOG393227 UXV393201:UYC393227 VHR393201:VHY393227 VRN393201:VRU393227 WBJ393201:WBQ393227 WLF393201:WLM393227 WVB393201:WVI393227 IP458737:IW458763 SL458737:SS458763 ACH458737:ACO458763 AMD458737:AMK458763 AVZ458737:AWG458763 BFV458737:BGC458763 BPR458737:BPY458763 BZN458737:BZU458763 CJJ458737:CJQ458763 CTF458737:CTM458763 DDB458737:DDI458763 DMX458737:DNE458763 DWT458737:DXA458763 EGP458737:EGW458763 EQL458737:EQS458763 FAH458737:FAO458763 FKD458737:FKK458763 FTZ458737:FUG458763 GDV458737:GEC458763 GNR458737:GNY458763 GXN458737:GXU458763 HHJ458737:HHQ458763 HRF458737:HRM458763 IBB458737:IBI458763 IKX458737:ILE458763 IUT458737:IVA458763 JEP458737:JEW458763 JOL458737:JOS458763 JYH458737:JYO458763 KID458737:KIK458763 KRZ458737:KSG458763 LBV458737:LCC458763 LLR458737:LLY458763 LVN458737:LVU458763 MFJ458737:MFQ458763 MPF458737:MPM458763 MZB458737:MZI458763 NIX458737:NJE458763 NST458737:NTA458763 OCP458737:OCW458763 OML458737:OMS458763 OWH458737:OWO458763 PGD458737:PGK458763 PPZ458737:PQG458763 PZV458737:QAC458763 QJR458737:QJY458763 QTN458737:QTU458763 RDJ458737:RDQ458763 RNF458737:RNM458763 RXB458737:RXI458763 SGX458737:SHE458763 SQT458737:SRA458763 TAP458737:TAW458763 TKL458737:TKS458763 TUH458737:TUO458763 UED458737:UEK458763 UNZ458737:UOG458763 UXV458737:UYC458763 VHR458737:VHY458763 VRN458737:VRU458763 WBJ458737:WBQ458763 WLF458737:WLM458763 WVB458737:WVI458763 IP524273:IW524299 SL524273:SS524299 ACH524273:ACO524299 AMD524273:AMK524299 AVZ524273:AWG524299 BFV524273:BGC524299 BPR524273:BPY524299 BZN524273:BZU524299 CJJ524273:CJQ524299 CTF524273:CTM524299 DDB524273:DDI524299 DMX524273:DNE524299 DWT524273:DXA524299 EGP524273:EGW524299 EQL524273:EQS524299 FAH524273:FAO524299 FKD524273:FKK524299 FTZ524273:FUG524299 GDV524273:GEC524299 GNR524273:GNY524299 GXN524273:GXU524299 HHJ524273:HHQ524299 HRF524273:HRM524299 IBB524273:IBI524299 IKX524273:ILE524299 IUT524273:IVA524299 JEP524273:JEW524299 JOL524273:JOS524299 JYH524273:JYO524299 KID524273:KIK524299 KRZ524273:KSG524299 LBV524273:LCC524299 LLR524273:LLY524299 LVN524273:LVU524299 MFJ524273:MFQ524299 MPF524273:MPM524299 MZB524273:MZI524299 NIX524273:NJE524299 NST524273:NTA524299 OCP524273:OCW524299 OML524273:OMS524299 OWH524273:OWO524299 PGD524273:PGK524299 PPZ524273:PQG524299 PZV524273:QAC524299 QJR524273:QJY524299 QTN524273:QTU524299 RDJ524273:RDQ524299 RNF524273:RNM524299 RXB524273:RXI524299 SGX524273:SHE524299 SQT524273:SRA524299 TAP524273:TAW524299 TKL524273:TKS524299 TUH524273:TUO524299 UED524273:UEK524299 UNZ524273:UOG524299 UXV524273:UYC524299 VHR524273:VHY524299 VRN524273:VRU524299 WBJ524273:WBQ524299 WLF524273:WLM524299 WVB524273:WVI524299 IP589809:IW589835 SL589809:SS589835 ACH589809:ACO589835 AMD589809:AMK589835 AVZ589809:AWG589835 BFV589809:BGC589835 BPR589809:BPY589835 BZN589809:BZU589835 CJJ589809:CJQ589835 CTF589809:CTM589835 DDB589809:DDI589835 DMX589809:DNE589835 DWT589809:DXA589835 EGP589809:EGW589835 EQL589809:EQS589835 FAH589809:FAO589835 FKD589809:FKK589835 FTZ589809:FUG589835 GDV589809:GEC589835 GNR589809:GNY589835 GXN589809:GXU589835 HHJ589809:HHQ589835 HRF589809:HRM589835 IBB589809:IBI589835 IKX589809:ILE589835 IUT589809:IVA589835 JEP589809:JEW589835 JOL589809:JOS589835 JYH589809:JYO589835 KID589809:KIK589835 KRZ589809:KSG589835 LBV589809:LCC589835 LLR589809:LLY589835 LVN589809:LVU589835 MFJ589809:MFQ589835 MPF589809:MPM589835 MZB589809:MZI589835 NIX589809:NJE589835 NST589809:NTA589835 OCP589809:OCW589835 OML589809:OMS589835 OWH589809:OWO589835 PGD589809:PGK589835 PPZ589809:PQG589835 PZV589809:QAC589835 QJR589809:QJY589835 QTN589809:QTU589835 RDJ589809:RDQ589835 RNF589809:RNM589835 RXB589809:RXI589835 SGX589809:SHE589835 SQT589809:SRA589835 TAP589809:TAW589835 TKL589809:TKS589835 TUH589809:TUO589835 UED589809:UEK589835 UNZ589809:UOG589835 UXV589809:UYC589835 VHR589809:VHY589835 VRN589809:VRU589835 WBJ589809:WBQ589835 WLF589809:WLM589835 WVB589809:WVI589835 IP655345:IW655371 SL655345:SS655371 ACH655345:ACO655371 AMD655345:AMK655371 AVZ655345:AWG655371 BFV655345:BGC655371 BPR655345:BPY655371 BZN655345:BZU655371 CJJ655345:CJQ655371 CTF655345:CTM655371 DDB655345:DDI655371 DMX655345:DNE655371 DWT655345:DXA655371 EGP655345:EGW655371 EQL655345:EQS655371 FAH655345:FAO655371 FKD655345:FKK655371 FTZ655345:FUG655371 GDV655345:GEC655371 GNR655345:GNY655371 GXN655345:GXU655371 HHJ655345:HHQ655371 HRF655345:HRM655371 IBB655345:IBI655371 IKX655345:ILE655371 IUT655345:IVA655371 JEP655345:JEW655371 JOL655345:JOS655371 JYH655345:JYO655371 KID655345:KIK655371 KRZ655345:KSG655371 LBV655345:LCC655371 LLR655345:LLY655371 LVN655345:LVU655371 MFJ655345:MFQ655371 MPF655345:MPM655371 MZB655345:MZI655371 NIX655345:NJE655371 NST655345:NTA655371 OCP655345:OCW655371 OML655345:OMS655371 OWH655345:OWO655371 PGD655345:PGK655371 PPZ655345:PQG655371 PZV655345:QAC655371 QJR655345:QJY655371 QTN655345:QTU655371 RDJ655345:RDQ655371 RNF655345:RNM655371 RXB655345:RXI655371 SGX655345:SHE655371 SQT655345:SRA655371 TAP655345:TAW655371 TKL655345:TKS655371 TUH655345:TUO655371 UED655345:UEK655371 UNZ655345:UOG655371 UXV655345:UYC655371 VHR655345:VHY655371 VRN655345:VRU655371 WBJ655345:WBQ655371 WLF655345:WLM655371 WVB655345:WVI655371 IP720881:IW720907 SL720881:SS720907 ACH720881:ACO720907 AMD720881:AMK720907 AVZ720881:AWG720907 BFV720881:BGC720907 BPR720881:BPY720907 BZN720881:BZU720907 CJJ720881:CJQ720907 CTF720881:CTM720907 DDB720881:DDI720907 DMX720881:DNE720907 DWT720881:DXA720907 EGP720881:EGW720907 EQL720881:EQS720907 FAH720881:FAO720907 FKD720881:FKK720907 FTZ720881:FUG720907 GDV720881:GEC720907 GNR720881:GNY720907 GXN720881:GXU720907 HHJ720881:HHQ720907 HRF720881:HRM720907 IBB720881:IBI720907 IKX720881:ILE720907 IUT720881:IVA720907 JEP720881:JEW720907 JOL720881:JOS720907 JYH720881:JYO720907 KID720881:KIK720907 KRZ720881:KSG720907 LBV720881:LCC720907 LLR720881:LLY720907 LVN720881:LVU720907 MFJ720881:MFQ720907 MPF720881:MPM720907 MZB720881:MZI720907 NIX720881:NJE720907 NST720881:NTA720907 OCP720881:OCW720907 OML720881:OMS720907 OWH720881:OWO720907 PGD720881:PGK720907 PPZ720881:PQG720907 PZV720881:QAC720907 QJR720881:QJY720907 QTN720881:QTU720907 RDJ720881:RDQ720907 RNF720881:RNM720907 RXB720881:RXI720907 SGX720881:SHE720907 SQT720881:SRA720907 TAP720881:TAW720907 TKL720881:TKS720907 TUH720881:TUO720907 UED720881:UEK720907 UNZ720881:UOG720907 UXV720881:UYC720907 VHR720881:VHY720907 VRN720881:VRU720907 WBJ720881:WBQ720907 WLF720881:WLM720907 WVB720881:WVI720907 IP786417:IW786443 SL786417:SS786443 ACH786417:ACO786443 AMD786417:AMK786443 AVZ786417:AWG786443 BFV786417:BGC786443 BPR786417:BPY786443 BZN786417:BZU786443 CJJ786417:CJQ786443 CTF786417:CTM786443 DDB786417:DDI786443 DMX786417:DNE786443 DWT786417:DXA786443 EGP786417:EGW786443 EQL786417:EQS786443 FAH786417:FAO786443 FKD786417:FKK786443 FTZ786417:FUG786443 GDV786417:GEC786443 GNR786417:GNY786443 GXN786417:GXU786443 HHJ786417:HHQ786443 HRF786417:HRM786443 IBB786417:IBI786443 IKX786417:ILE786443 IUT786417:IVA786443 JEP786417:JEW786443 JOL786417:JOS786443 JYH786417:JYO786443 KID786417:KIK786443 KRZ786417:KSG786443 LBV786417:LCC786443 LLR786417:LLY786443 LVN786417:LVU786443 MFJ786417:MFQ786443 MPF786417:MPM786443 MZB786417:MZI786443 NIX786417:NJE786443 NST786417:NTA786443 OCP786417:OCW786443 OML786417:OMS786443 OWH786417:OWO786443 PGD786417:PGK786443 PPZ786417:PQG786443 PZV786417:QAC786443 QJR786417:QJY786443 QTN786417:QTU786443 RDJ786417:RDQ786443 RNF786417:RNM786443 RXB786417:RXI786443 SGX786417:SHE786443 SQT786417:SRA786443 TAP786417:TAW786443 TKL786417:TKS786443 TUH786417:TUO786443 UED786417:UEK786443 UNZ786417:UOG786443 UXV786417:UYC786443 VHR786417:VHY786443 VRN786417:VRU786443 WBJ786417:WBQ786443 WLF786417:WLM786443 WVB786417:WVI786443 IP851953:IW851979 SL851953:SS851979 ACH851953:ACO851979 AMD851953:AMK851979 AVZ851953:AWG851979 BFV851953:BGC851979 BPR851953:BPY851979 BZN851953:BZU851979 CJJ851953:CJQ851979 CTF851953:CTM851979 DDB851953:DDI851979 DMX851953:DNE851979 DWT851953:DXA851979 EGP851953:EGW851979 EQL851953:EQS851979 FAH851953:FAO851979 FKD851953:FKK851979 FTZ851953:FUG851979 GDV851953:GEC851979 GNR851953:GNY851979 GXN851953:GXU851979 HHJ851953:HHQ851979 HRF851953:HRM851979 IBB851953:IBI851979 IKX851953:ILE851979 IUT851953:IVA851979 JEP851953:JEW851979 JOL851953:JOS851979 JYH851953:JYO851979 KID851953:KIK851979 KRZ851953:KSG851979 LBV851953:LCC851979 LLR851953:LLY851979 LVN851953:LVU851979 MFJ851953:MFQ851979 MPF851953:MPM851979 MZB851953:MZI851979 NIX851953:NJE851979 NST851953:NTA851979 OCP851953:OCW851979 OML851953:OMS851979 OWH851953:OWO851979 PGD851953:PGK851979 PPZ851953:PQG851979 PZV851953:QAC851979 QJR851953:QJY851979 QTN851953:QTU851979 RDJ851953:RDQ851979 RNF851953:RNM851979 RXB851953:RXI851979 SGX851953:SHE851979 SQT851953:SRA851979 TAP851953:TAW851979 TKL851953:TKS851979 TUH851953:TUO851979 UED851953:UEK851979 UNZ851953:UOG851979 UXV851953:UYC851979 VHR851953:VHY851979 VRN851953:VRU851979 WBJ851953:WBQ851979 WLF851953:WLM851979 WVB851953:WVI851979 IP917489:IW917515 SL917489:SS917515 ACH917489:ACO917515 AMD917489:AMK917515 AVZ917489:AWG917515 BFV917489:BGC917515 BPR917489:BPY917515 BZN917489:BZU917515 CJJ917489:CJQ917515 CTF917489:CTM917515 DDB917489:DDI917515 DMX917489:DNE917515 DWT917489:DXA917515 EGP917489:EGW917515 EQL917489:EQS917515 FAH917489:FAO917515 FKD917489:FKK917515 FTZ917489:FUG917515 GDV917489:GEC917515 GNR917489:GNY917515 GXN917489:GXU917515 HHJ917489:HHQ917515 HRF917489:HRM917515 IBB917489:IBI917515 IKX917489:ILE917515 IUT917489:IVA917515 JEP917489:JEW917515 JOL917489:JOS917515 JYH917489:JYO917515 KID917489:KIK917515 KRZ917489:KSG917515 LBV917489:LCC917515 LLR917489:LLY917515 LVN917489:LVU917515 MFJ917489:MFQ917515 MPF917489:MPM917515 MZB917489:MZI917515 NIX917489:NJE917515 NST917489:NTA917515 OCP917489:OCW917515 OML917489:OMS917515 OWH917489:OWO917515 PGD917489:PGK917515 PPZ917489:PQG917515 PZV917489:QAC917515 QJR917489:QJY917515 QTN917489:QTU917515 RDJ917489:RDQ917515 RNF917489:RNM917515 RXB917489:RXI917515 SGX917489:SHE917515 SQT917489:SRA917515 TAP917489:TAW917515 TKL917489:TKS917515 TUH917489:TUO917515 UED917489:UEK917515 UNZ917489:UOG917515 UXV917489:UYC917515 VHR917489:VHY917515 VRN917489:VRU917515 WBJ917489:WBQ917515 WLF917489:WLM917515 WVB917489:WVI917515 WVB983025:WVI983051 IP983025:IW983051 SL983025:SS983051 ACH983025:ACO983051 AMD983025:AMK983051 AVZ983025:AWG983051 BFV983025:BGC983051 BPR983025:BPY983051 BZN983025:BZU983051 CJJ983025:CJQ983051 CTF983025:CTM983051 DDB983025:DDI983051 DMX983025:DNE983051 DWT983025:DXA983051 EGP983025:EGW983051 EQL983025:EQS983051 FAH983025:FAO983051 FKD983025:FKK983051 FTZ983025:FUG983051 GDV983025:GEC983051 GNR983025:GNY983051 GXN983025:GXU983051 HHJ983025:HHQ983051 HRF983025:HRM983051 IBB983025:IBI983051 IKX983025:ILE983051 IUT983025:IVA983051 JEP983025:JEW983051 JOL983025:JOS983051 JYH983025:JYO983051 KID983025:KIK983051 KRZ983025:KSG983051 LBV983025:LCC983051 LLR983025:LLY983051 LVN983025:LVU983051 MFJ983025:MFQ983051 MPF983025:MPM983051 MZB983025:MZI983051 NIX983025:NJE983051 NST983025:NTA983051 OCP983025:OCW983051 OML983025:OMS983051 OWH983025:OWO983051 PGD983025:PGK983051 PPZ983025:PQG983051 PZV983025:QAC983051 QJR983025:QJY983051 QTN983025:QTU983051 RDJ983025:RDQ983051 RNF983025:RNM983051 RXB983025:RXI983051 SGX983025:SHE983051 SQT983025:SRA983051 TAP983025:TAW983051 TKL983025:TKS983051 TUH983025:TUO983051 UED983025:UEK983051 UNZ983025:UOG983051 UXV983025:UYC983051 VHR983025:VHY983051 VRN983025:VRU983051 WBJ983025:WBQ983051 WLF983025:WLM983051">
      <formula1>IP65521-ROUNDDOWN(IP65521,1)=0</formula1>
    </dataValidation>
    <dataValidation type="textLength" imeMode="disabled" operator="equal" allowBlank="1" showInputMessage="1" showErrorMessage="1" errorTitle="文字数エラー" error="SII登録型番の７文字で登録してください。" sqref="WTN983025:WTR983051 HB65521:HF65547 QX65521:RB65547 AAT65521:AAX65547 AKP65521:AKT65547 AUL65521:AUP65547 BEH65521:BEL65547 BOD65521:BOH65547 BXZ65521:BYD65547 CHV65521:CHZ65547 CRR65521:CRV65547 DBN65521:DBR65547 DLJ65521:DLN65547 DVF65521:DVJ65547 EFB65521:EFF65547 EOX65521:EPB65547 EYT65521:EYX65547 FIP65521:FIT65547 FSL65521:FSP65547 GCH65521:GCL65547 GMD65521:GMH65547 GVZ65521:GWD65547 HFV65521:HFZ65547 HPR65521:HPV65547 HZN65521:HZR65547 IJJ65521:IJN65547 ITF65521:ITJ65547 JDB65521:JDF65547 JMX65521:JNB65547 JWT65521:JWX65547 KGP65521:KGT65547 KQL65521:KQP65547 LAH65521:LAL65547 LKD65521:LKH65547 LTZ65521:LUD65547 MDV65521:MDZ65547 MNR65521:MNV65547 MXN65521:MXR65547 NHJ65521:NHN65547 NRF65521:NRJ65547 OBB65521:OBF65547 OKX65521:OLB65547 OUT65521:OUX65547 PEP65521:PET65547 POL65521:POP65547 PYH65521:PYL65547 QID65521:QIH65547 QRZ65521:QSD65547 RBV65521:RBZ65547 RLR65521:RLV65547 RVN65521:RVR65547 SFJ65521:SFN65547 SPF65521:SPJ65547 SZB65521:SZF65547 TIX65521:TJB65547 TST65521:TSX65547 UCP65521:UCT65547 UML65521:UMP65547 UWH65521:UWL65547 VGD65521:VGH65547 VPZ65521:VQD65547 VZV65521:VZZ65547 WJR65521:WJV65547 WTN65521:WTR65547 HB131057:HF131083 QX131057:RB131083 AAT131057:AAX131083 AKP131057:AKT131083 AUL131057:AUP131083 BEH131057:BEL131083 BOD131057:BOH131083 BXZ131057:BYD131083 CHV131057:CHZ131083 CRR131057:CRV131083 DBN131057:DBR131083 DLJ131057:DLN131083 DVF131057:DVJ131083 EFB131057:EFF131083 EOX131057:EPB131083 EYT131057:EYX131083 FIP131057:FIT131083 FSL131057:FSP131083 GCH131057:GCL131083 GMD131057:GMH131083 GVZ131057:GWD131083 HFV131057:HFZ131083 HPR131057:HPV131083 HZN131057:HZR131083 IJJ131057:IJN131083 ITF131057:ITJ131083 JDB131057:JDF131083 JMX131057:JNB131083 JWT131057:JWX131083 KGP131057:KGT131083 KQL131057:KQP131083 LAH131057:LAL131083 LKD131057:LKH131083 LTZ131057:LUD131083 MDV131057:MDZ131083 MNR131057:MNV131083 MXN131057:MXR131083 NHJ131057:NHN131083 NRF131057:NRJ131083 OBB131057:OBF131083 OKX131057:OLB131083 OUT131057:OUX131083 PEP131057:PET131083 POL131057:POP131083 PYH131057:PYL131083 QID131057:QIH131083 QRZ131057:QSD131083 RBV131057:RBZ131083 RLR131057:RLV131083 RVN131057:RVR131083 SFJ131057:SFN131083 SPF131057:SPJ131083 SZB131057:SZF131083 TIX131057:TJB131083 TST131057:TSX131083 UCP131057:UCT131083 UML131057:UMP131083 UWH131057:UWL131083 VGD131057:VGH131083 VPZ131057:VQD131083 VZV131057:VZZ131083 WJR131057:WJV131083 WTN131057:WTR131083 HB196593:HF196619 QX196593:RB196619 AAT196593:AAX196619 AKP196593:AKT196619 AUL196593:AUP196619 BEH196593:BEL196619 BOD196593:BOH196619 BXZ196593:BYD196619 CHV196593:CHZ196619 CRR196593:CRV196619 DBN196593:DBR196619 DLJ196593:DLN196619 DVF196593:DVJ196619 EFB196593:EFF196619 EOX196593:EPB196619 EYT196593:EYX196619 FIP196593:FIT196619 FSL196593:FSP196619 GCH196593:GCL196619 GMD196593:GMH196619 GVZ196593:GWD196619 HFV196593:HFZ196619 HPR196593:HPV196619 HZN196593:HZR196619 IJJ196593:IJN196619 ITF196593:ITJ196619 JDB196593:JDF196619 JMX196593:JNB196619 JWT196593:JWX196619 KGP196593:KGT196619 KQL196593:KQP196619 LAH196593:LAL196619 LKD196593:LKH196619 LTZ196593:LUD196619 MDV196593:MDZ196619 MNR196593:MNV196619 MXN196593:MXR196619 NHJ196593:NHN196619 NRF196593:NRJ196619 OBB196593:OBF196619 OKX196593:OLB196619 OUT196593:OUX196619 PEP196593:PET196619 POL196593:POP196619 PYH196593:PYL196619 QID196593:QIH196619 QRZ196593:QSD196619 RBV196593:RBZ196619 RLR196593:RLV196619 RVN196593:RVR196619 SFJ196593:SFN196619 SPF196593:SPJ196619 SZB196593:SZF196619 TIX196593:TJB196619 TST196593:TSX196619 UCP196593:UCT196619 UML196593:UMP196619 UWH196593:UWL196619 VGD196593:VGH196619 VPZ196593:VQD196619 VZV196593:VZZ196619 WJR196593:WJV196619 WTN196593:WTR196619 HB262129:HF262155 QX262129:RB262155 AAT262129:AAX262155 AKP262129:AKT262155 AUL262129:AUP262155 BEH262129:BEL262155 BOD262129:BOH262155 BXZ262129:BYD262155 CHV262129:CHZ262155 CRR262129:CRV262155 DBN262129:DBR262155 DLJ262129:DLN262155 DVF262129:DVJ262155 EFB262129:EFF262155 EOX262129:EPB262155 EYT262129:EYX262155 FIP262129:FIT262155 FSL262129:FSP262155 GCH262129:GCL262155 GMD262129:GMH262155 GVZ262129:GWD262155 HFV262129:HFZ262155 HPR262129:HPV262155 HZN262129:HZR262155 IJJ262129:IJN262155 ITF262129:ITJ262155 JDB262129:JDF262155 JMX262129:JNB262155 JWT262129:JWX262155 KGP262129:KGT262155 KQL262129:KQP262155 LAH262129:LAL262155 LKD262129:LKH262155 LTZ262129:LUD262155 MDV262129:MDZ262155 MNR262129:MNV262155 MXN262129:MXR262155 NHJ262129:NHN262155 NRF262129:NRJ262155 OBB262129:OBF262155 OKX262129:OLB262155 OUT262129:OUX262155 PEP262129:PET262155 POL262129:POP262155 PYH262129:PYL262155 QID262129:QIH262155 QRZ262129:QSD262155 RBV262129:RBZ262155 RLR262129:RLV262155 RVN262129:RVR262155 SFJ262129:SFN262155 SPF262129:SPJ262155 SZB262129:SZF262155 TIX262129:TJB262155 TST262129:TSX262155 UCP262129:UCT262155 UML262129:UMP262155 UWH262129:UWL262155 VGD262129:VGH262155 VPZ262129:VQD262155 VZV262129:VZZ262155 WJR262129:WJV262155 WTN262129:WTR262155 HB327665:HF327691 QX327665:RB327691 AAT327665:AAX327691 AKP327665:AKT327691 AUL327665:AUP327691 BEH327665:BEL327691 BOD327665:BOH327691 BXZ327665:BYD327691 CHV327665:CHZ327691 CRR327665:CRV327691 DBN327665:DBR327691 DLJ327665:DLN327691 DVF327665:DVJ327691 EFB327665:EFF327691 EOX327665:EPB327691 EYT327665:EYX327691 FIP327665:FIT327691 FSL327665:FSP327691 GCH327665:GCL327691 GMD327665:GMH327691 GVZ327665:GWD327691 HFV327665:HFZ327691 HPR327665:HPV327691 HZN327665:HZR327691 IJJ327665:IJN327691 ITF327665:ITJ327691 JDB327665:JDF327691 JMX327665:JNB327691 JWT327665:JWX327691 KGP327665:KGT327691 KQL327665:KQP327691 LAH327665:LAL327691 LKD327665:LKH327691 LTZ327665:LUD327691 MDV327665:MDZ327691 MNR327665:MNV327691 MXN327665:MXR327691 NHJ327665:NHN327691 NRF327665:NRJ327691 OBB327665:OBF327691 OKX327665:OLB327691 OUT327665:OUX327691 PEP327665:PET327691 POL327665:POP327691 PYH327665:PYL327691 QID327665:QIH327691 QRZ327665:QSD327691 RBV327665:RBZ327691 RLR327665:RLV327691 RVN327665:RVR327691 SFJ327665:SFN327691 SPF327665:SPJ327691 SZB327665:SZF327691 TIX327665:TJB327691 TST327665:TSX327691 UCP327665:UCT327691 UML327665:UMP327691 UWH327665:UWL327691 VGD327665:VGH327691 VPZ327665:VQD327691 VZV327665:VZZ327691 WJR327665:WJV327691 WTN327665:WTR327691 HB393201:HF393227 QX393201:RB393227 AAT393201:AAX393227 AKP393201:AKT393227 AUL393201:AUP393227 BEH393201:BEL393227 BOD393201:BOH393227 BXZ393201:BYD393227 CHV393201:CHZ393227 CRR393201:CRV393227 DBN393201:DBR393227 DLJ393201:DLN393227 DVF393201:DVJ393227 EFB393201:EFF393227 EOX393201:EPB393227 EYT393201:EYX393227 FIP393201:FIT393227 FSL393201:FSP393227 GCH393201:GCL393227 GMD393201:GMH393227 GVZ393201:GWD393227 HFV393201:HFZ393227 HPR393201:HPV393227 HZN393201:HZR393227 IJJ393201:IJN393227 ITF393201:ITJ393227 JDB393201:JDF393227 JMX393201:JNB393227 JWT393201:JWX393227 KGP393201:KGT393227 KQL393201:KQP393227 LAH393201:LAL393227 LKD393201:LKH393227 LTZ393201:LUD393227 MDV393201:MDZ393227 MNR393201:MNV393227 MXN393201:MXR393227 NHJ393201:NHN393227 NRF393201:NRJ393227 OBB393201:OBF393227 OKX393201:OLB393227 OUT393201:OUX393227 PEP393201:PET393227 POL393201:POP393227 PYH393201:PYL393227 QID393201:QIH393227 QRZ393201:QSD393227 RBV393201:RBZ393227 RLR393201:RLV393227 RVN393201:RVR393227 SFJ393201:SFN393227 SPF393201:SPJ393227 SZB393201:SZF393227 TIX393201:TJB393227 TST393201:TSX393227 UCP393201:UCT393227 UML393201:UMP393227 UWH393201:UWL393227 VGD393201:VGH393227 VPZ393201:VQD393227 VZV393201:VZZ393227 WJR393201:WJV393227 WTN393201:WTR393227 HB458737:HF458763 QX458737:RB458763 AAT458737:AAX458763 AKP458737:AKT458763 AUL458737:AUP458763 BEH458737:BEL458763 BOD458737:BOH458763 BXZ458737:BYD458763 CHV458737:CHZ458763 CRR458737:CRV458763 DBN458737:DBR458763 DLJ458737:DLN458763 DVF458737:DVJ458763 EFB458737:EFF458763 EOX458737:EPB458763 EYT458737:EYX458763 FIP458737:FIT458763 FSL458737:FSP458763 GCH458737:GCL458763 GMD458737:GMH458763 GVZ458737:GWD458763 HFV458737:HFZ458763 HPR458737:HPV458763 HZN458737:HZR458763 IJJ458737:IJN458763 ITF458737:ITJ458763 JDB458737:JDF458763 JMX458737:JNB458763 JWT458737:JWX458763 KGP458737:KGT458763 KQL458737:KQP458763 LAH458737:LAL458763 LKD458737:LKH458763 LTZ458737:LUD458763 MDV458737:MDZ458763 MNR458737:MNV458763 MXN458737:MXR458763 NHJ458737:NHN458763 NRF458737:NRJ458763 OBB458737:OBF458763 OKX458737:OLB458763 OUT458737:OUX458763 PEP458737:PET458763 POL458737:POP458763 PYH458737:PYL458763 QID458737:QIH458763 QRZ458737:QSD458763 RBV458737:RBZ458763 RLR458737:RLV458763 RVN458737:RVR458763 SFJ458737:SFN458763 SPF458737:SPJ458763 SZB458737:SZF458763 TIX458737:TJB458763 TST458737:TSX458763 UCP458737:UCT458763 UML458737:UMP458763 UWH458737:UWL458763 VGD458737:VGH458763 VPZ458737:VQD458763 VZV458737:VZZ458763 WJR458737:WJV458763 WTN458737:WTR458763 HB524273:HF524299 QX524273:RB524299 AAT524273:AAX524299 AKP524273:AKT524299 AUL524273:AUP524299 BEH524273:BEL524299 BOD524273:BOH524299 BXZ524273:BYD524299 CHV524273:CHZ524299 CRR524273:CRV524299 DBN524273:DBR524299 DLJ524273:DLN524299 DVF524273:DVJ524299 EFB524273:EFF524299 EOX524273:EPB524299 EYT524273:EYX524299 FIP524273:FIT524299 FSL524273:FSP524299 GCH524273:GCL524299 GMD524273:GMH524299 GVZ524273:GWD524299 HFV524273:HFZ524299 HPR524273:HPV524299 HZN524273:HZR524299 IJJ524273:IJN524299 ITF524273:ITJ524299 JDB524273:JDF524299 JMX524273:JNB524299 JWT524273:JWX524299 KGP524273:KGT524299 KQL524273:KQP524299 LAH524273:LAL524299 LKD524273:LKH524299 LTZ524273:LUD524299 MDV524273:MDZ524299 MNR524273:MNV524299 MXN524273:MXR524299 NHJ524273:NHN524299 NRF524273:NRJ524299 OBB524273:OBF524299 OKX524273:OLB524299 OUT524273:OUX524299 PEP524273:PET524299 POL524273:POP524299 PYH524273:PYL524299 QID524273:QIH524299 QRZ524273:QSD524299 RBV524273:RBZ524299 RLR524273:RLV524299 RVN524273:RVR524299 SFJ524273:SFN524299 SPF524273:SPJ524299 SZB524273:SZF524299 TIX524273:TJB524299 TST524273:TSX524299 UCP524273:UCT524299 UML524273:UMP524299 UWH524273:UWL524299 VGD524273:VGH524299 VPZ524273:VQD524299 VZV524273:VZZ524299 WJR524273:WJV524299 WTN524273:WTR524299 HB589809:HF589835 QX589809:RB589835 AAT589809:AAX589835 AKP589809:AKT589835 AUL589809:AUP589835 BEH589809:BEL589835 BOD589809:BOH589835 BXZ589809:BYD589835 CHV589809:CHZ589835 CRR589809:CRV589835 DBN589809:DBR589835 DLJ589809:DLN589835 DVF589809:DVJ589835 EFB589809:EFF589835 EOX589809:EPB589835 EYT589809:EYX589835 FIP589809:FIT589835 FSL589809:FSP589835 GCH589809:GCL589835 GMD589809:GMH589835 GVZ589809:GWD589835 HFV589809:HFZ589835 HPR589809:HPV589835 HZN589809:HZR589835 IJJ589809:IJN589835 ITF589809:ITJ589835 JDB589809:JDF589835 JMX589809:JNB589835 JWT589809:JWX589835 KGP589809:KGT589835 KQL589809:KQP589835 LAH589809:LAL589835 LKD589809:LKH589835 LTZ589809:LUD589835 MDV589809:MDZ589835 MNR589809:MNV589835 MXN589809:MXR589835 NHJ589809:NHN589835 NRF589809:NRJ589835 OBB589809:OBF589835 OKX589809:OLB589835 OUT589809:OUX589835 PEP589809:PET589835 POL589809:POP589835 PYH589809:PYL589835 QID589809:QIH589835 QRZ589809:QSD589835 RBV589809:RBZ589835 RLR589809:RLV589835 RVN589809:RVR589835 SFJ589809:SFN589835 SPF589809:SPJ589835 SZB589809:SZF589835 TIX589809:TJB589835 TST589809:TSX589835 UCP589809:UCT589835 UML589809:UMP589835 UWH589809:UWL589835 VGD589809:VGH589835 VPZ589809:VQD589835 VZV589809:VZZ589835 WJR589809:WJV589835 WTN589809:WTR589835 HB655345:HF655371 QX655345:RB655371 AAT655345:AAX655371 AKP655345:AKT655371 AUL655345:AUP655371 BEH655345:BEL655371 BOD655345:BOH655371 BXZ655345:BYD655371 CHV655345:CHZ655371 CRR655345:CRV655371 DBN655345:DBR655371 DLJ655345:DLN655371 DVF655345:DVJ655371 EFB655345:EFF655371 EOX655345:EPB655371 EYT655345:EYX655371 FIP655345:FIT655371 FSL655345:FSP655371 GCH655345:GCL655371 GMD655345:GMH655371 GVZ655345:GWD655371 HFV655345:HFZ655371 HPR655345:HPV655371 HZN655345:HZR655371 IJJ655345:IJN655371 ITF655345:ITJ655371 JDB655345:JDF655371 JMX655345:JNB655371 JWT655345:JWX655371 KGP655345:KGT655371 KQL655345:KQP655371 LAH655345:LAL655371 LKD655345:LKH655371 LTZ655345:LUD655371 MDV655345:MDZ655371 MNR655345:MNV655371 MXN655345:MXR655371 NHJ655345:NHN655371 NRF655345:NRJ655371 OBB655345:OBF655371 OKX655345:OLB655371 OUT655345:OUX655371 PEP655345:PET655371 POL655345:POP655371 PYH655345:PYL655371 QID655345:QIH655371 QRZ655345:QSD655371 RBV655345:RBZ655371 RLR655345:RLV655371 RVN655345:RVR655371 SFJ655345:SFN655371 SPF655345:SPJ655371 SZB655345:SZF655371 TIX655345:TJB655371 TST655345:TSX655371 UCP655345:UCT655371 UML655345:UMP655371 UWH655345:UWL655371 VGD655345:VGH655371 VPZ655345:VQD655371 VZV655345:VZZ655371 WJR655345:WJV655371 WTN655345:WTR655371 HB720881:HF720907 QX720881:RB720907 AAT720881:AAX720907 AKP720881:AKT720907 AUL720881:AUP720907 BEH720881:BEL720907 BOD720881:BOH720907 BXZ720881:BYD720907 CHV720881:CHZ720907 CRR720881:CRV720907 DBN720881:DBR720907 DLJ720881:DLN720907 DVF720881:DVJ720907 EFB720881:EFF720907 EOX720881:EPB720907 EYT720881:EYX720907 FIP720881:FIT720907 FSL720881:FSP720907 GCH720881:GCL720907 GMD720881:GMH720907 GVZ720881:GWD720907 HFV720881:HFZ720907 HPR720881:HPV720907 HZN720881:HZR720907 IJJ720881:IJN720907 ITF720881:ITJ720907 JDB720881:JDF720907 JMX720881:JNB720907 JWT720881:JWX720907 KGP720881:KGT720907 KQL720881:KQP720907 LAH720881:LAL720907 LKD720881:LKH720907 LTZ720881:LUD720907 MDV720881:MDZ720907 MNR720881:MNV720907 MXN720881:MXR720907 NHJ720881:NHN720907 NRF720881:NRJ720907 OBB720881:OBF720907 OKX720881:OLB720907 OUT720881:OUX720907 PEP720881:PET720907 POL720881:POP720907 PYH720881:PYL720907 QID720881:QIH720907 QRZ720881:QSD720907 RBV720881:RBZ720907 RLR720881:RLV720907 RVN720881:RVR720907 SFJ720881:SFN720907 SPF720881:SPJ720907 SZB720881:SZF720907 TIX720881:TJB720907 TST720881:TSX720907 UCP720881:UCT720907 UML720881:UMP720907 UWH720881:UWL720907 VGD720881:VGH720907 VPZ720881:VQD720907 VZV720881:VZZ720907 WJR720881:WJV720907 WTN720881:WTR720907 HB786417:HF786443 QX786417:RB786443 AAT786417:AAX786443 AKP786417:AKT786443 AUL786417:AUP786443 BEH786417:BEL786443 BOD786417:BOH786443 BXZ786417:BYD786443 CHV786417:CHZ786443 CRR786417:CRV786443 DBN786417:DBR786443 DLJ786417:DLN786443 DVF786417:DVJ786443 EFB786417:EFF786443 EOX786417:EPB786443 EYT786417:EYX786443 FIP786417:FIT786443 FSL786417:FSP786443 GCH786417:GCL786443 GMD786417:GMH786443 GVZ786417:GWD786443 HFV786417:HFZ786443 HPR786417:HPV786443 HZN786417:HZR786443 IJJ786417:IJN786443 ITF786417:ITJ786443 JDB786417:JDF786443 JMX786417:JNB786443 JWT786417:JWX786443 KGP786417:KGT786443 KQL786417:KQP786443 LAH786417:LAL786443 LKD786417:LKH786443 LTZ786417:LUD786443 MDV786417:MDZ786443 MNR786417:MNV786443 MXN786417:MXR786443 NHJ786417:NHN786443 NRF786417:NRJ786443 OBB786417:OBF786443 OKX786417:OLB786443 OUT786417:OUX786443 PEP786417:PET786443 POL786417:POP786443 PYH786417:PYL786443 QID786417:QIH786443 QRZ786417:QSD786443 RBV786417:RBZ786443 RLR786417:RLV786443 RVN786417:RVR786443 SFJ786417:SFN786443 SPF786417:SPJ786443 SZB786417:SZF786443 TIX786417:TJB786443 TST786417:TSX786443 UCP786417:UCT786443 UML786417:UMP786443 UWH786417:UWL786443 VGD786417:VGH786443 VPZ786417:VQD786443 VZV786417:VZZ786443 WJR786417:WJV786443 WTN786417:WTR786443 HB851953:HF851979 QX851953:RB851979 AAT851953:AAX851979 AKP851953:AKT851979 AUL851953:AUP851979 BEH851953:BEL851979 BOD851953:BOH851979 BXZ851953:BYD851979 CHV851953:CHZ851979 CRR851953:CRV851979 DBN851953:DBR851979 DLJ851953:DLN851979 DVF851953:DVJ851979 EFB851953:EFF851979 EOX851953:EPB851979 EYT851953:EYX851979 FIP851953:FIT851979 FSL851953:FSP851979 GCH851953:GCL851979 GMD851953:GMH851979 GVZ851953:GWD851979 HFV851953:HFZ851979 HPR851953:HPV851979 HZN851953:HZR851979 IJJ851953:IJN851979 ITF851953:ITJ851979 JDB851953:JDF851979 JMX851953:JNB851979 JWT851953:JWX851979 KGP851953:KGT851979 KQL851953:KQP851979 LAH851953:LAL851979 LKD851953:LKH851979 LTZ851953:LUD851979 MDV851953:MDZ851979 MNR851953:MNV851979 MXN851953:MXR851979 NHJ851953:NHN851979 NRF851953:NRJ851979 OBB851953:OBF851979 OKX851953:OLB851979 OUT851953:OUX851979 PEP851953:PET851979 POL851953:POP851979 PYH851953:PYL851979 QID851953:QIH851979 QRZ851953:QSD851979 RBV851953:RBZ851979 RLR851953:RLV851979 RVN851953:RVR851979 SFJ851953:SFN851979 SPF851953:SPJ851979 SZB851953:SZF851979 TIX851953:TJB851979 TST851953:TSX851979 UCP851953:UCT851979 UML851953:UMP851979 UWH851953:UWL851979 VGD851953:VGH851979 VPZ851953:VQD851979 VZV851953:VZZ851979 WJR851953:WJV851979 WTN851953:WTR851979 HB917489:HF917515 QX917489:RB917515 AAT917489:AAX917515 AKP917489:AKT917515 AUL917489:AUP917515 BEH917489:BEL917515 BOD917489:BOH917515 BXZ917489:BYD917515 CHV917489:CHZ917515 CRR917489:CRV917515 DBN917489:DBR917515 DLJ917489:DLN917515 DVF917489:DVJ917515 EFB917489:EFF917515 EOX917489:EPB917515 EYT917489:EYX917515 FIP917489:FIT917515 FSL917489:FSP917515 GCH917489:GCL917515 GMD917489:GMH917515 GVZ917489:GWD917515 HFV917489:HFZ917515 HPR917489:HPV917515 HZN917489:HZR917515 IJJ917489:IJN917515 ITF917489:ITJ917515 JDB917489:JDF917515 JMX917489:JNB917515 JWT917489:JWX917515 KGP917489:KGT917515 KQL917489:KQP917515 LAH917489:LAL917515 LKD917489:LKH917515 LTZ917489:LUD917515 MDV917489:MDZ917515 MNR917489:MNV917515 MXN917489:MXR917515 NHJ917489:NHN917515 NRF917489:NRJ917515 OBB917489:OBF917515 OKX917489:OLB917515 OUT917489:OUX917515 PEP917489:PET917515 POL917489:POP917515 PYH917489:PYL917515 QID917489:QIH917515 QRZ917489:QSD917515 RBV917489:RBZ917515 RLR917489:RLV917515 RVN917489:RVR917515 SFJ917489:SFN917515 SPF917489:SPJ917515 SZB917489:SZF917515 TIX917489:TJB917515 TST917489:TSX917515 UCP917489:UCT917515 UML917489:UMP917515 UWH917489:UWL917515 VGD917489:VGH917515 VPZ917489:VQD917515 VZV917489:VZZ917515 WJR917489:WJV917515 WTN917489:WTR917515 HB983025:HF983051 QX983025:RB983051 AAT983025:AAX983051 AKP983025:AKT983051 AUL983025:AUP983051 BEH983025:BEL983051 BOD983025:BOH983051 BXZ983025:BYD983051 CHV983025:CHZ983051 CRR983025:CRV983051 DBN983025:DBR983051 DLJ983025:DLN983051 DVF983025:DVJ983051 EFB983025:EFF983051 EOX983025:EPB983051 EYT983025:EYX983051 FIP983025:FIT983051 FSL983025:FSP983051 GCH983025:GCL983051 GMD983025:GMH983051 GVZ983025:GWD983051 HFV983025:HFZ983051 HPR983025:HPV983051 HZN983025:HZR983051 IJJ983025:IJN983051 ITF983025:ITJ983051 JDB983025:JDF983051 JMX983025:JNB983051 JWT983025:JWX983051 KGP983025:KGT983051 KQL983025:KQP983051 LAH983025:LAL983051 LKD983025:LKH983051 LTZ983025:LUD983051 MDV983025:MDZ983051 MNR983025:MNV983051 MXN983025:MXR983051 NHJ983025:NHN983051 NRF983025:NRJ983051 OBB983025:OBF983051 OKX983025:OLB983051 OUT983025:OUX983051 PEP983025:PET983051 POL983025:POP983051 PYH983025:PYL983051 QID983025:QIH983051 QRZ983025:QSD983051 RBV983025:RBZ983051 RLR983025:RLV983051 RVN983025:RVR983051 SFJ983025:SFN983051 SPF983025:SPJ983051 SZB983025:SZF983051 TIX983025:TJB983051 TST983025:TSX983051 UCP983025:UCT983051 UML983025:UMP983051 UWH983025:UWL983051 VGD983025:VGH983051 VPZ983025:VQD983051 VZV983025:VZZ983051 WJR983025:WJV983051 D65521:D65547 D983025:D983051 D917489:D917515 D851953:D851979 D786417:D786443 D720881:D720907 D655345:D655371 D589809:D589835 D524273:D524299 D458737:D458763 D393201:D393227 D327665:D327691 D262129:D262155 D196593:D196619 D131057:D131083">
      <formula1>7</formula1>
    </dataValidation>
    <dataValidation type="custom" imeMode="disabled" allowBlank="1" showInputMessage="1" showErrorMessage="1" errorTitle="入力エラー" error="小数点以下第一位を切り捨てで入力して下さい。" sqref="IX65521:JA65547 ST65521:SW65547 ACP65521:ACS65547 AML65521:AMO65547 AWH65521:AWK65547 BGD65521:BGG65547 BPZ65521:BQC65547 BZV65521:BZY65547 CJR65521:CJU65547 CTN65521:CTQ65547 DDJ65521:DDM65547 DNF65521:DNI65547 DXB65521:DXE65547 EGX65521:EHA65547 EQT65521:EQW65547 FAP65521:FAS65547 FKL65521:FKO65547 FUH65521:FUK65547 GED65521:GEG65547 GNZ65521:GOC65547 GXV65521:GXY65547 HHR65521:HHU65547 HRN65521:HRQ65547 IBJ65521:IBM65547 ILF65521:ILI65547 IVB65521:IVE65547 JEX65521:JFA65547 JOT65521:JOW65547 JYP65521:JYS65547 KIL65521:KIO65547 KSH65521:KSK65547 LCD65521:LCG65547 LLZ65521:LMC65547 LVV65521:LVY65547 MFR65521:MFU65547 MPN65521:MPQ65547 MZJ65521:MZM65547 NJF65521:NJI65547 NTB65521:NTE65547 OCX65521:ODA65547 OMT65521:OMW65547 OWP65521:OWS65547 PGL65521:PGO65547 PQH65521:PQK65547 QAD65521:QAG65547 QJZ65521:QKC65547 QTV65521:QTY65547 RDR65521:RDU65547 RNN65521:RNQ65547 RXJ65521:RXM65547 SHF65521:SHI65547 SRB65521:SRE65547 TAX65521:TBA65547 TKT65521:TKW65547 TUP65521:TUS65547 UEL65521:UEO65547 UOH65521:UOK65547 UYD65521:UYG65547 VHZ65521:VIC65547 VRV65521:VRY65547 WBR65521:WBU65547 WLN65521:WLQ65547 WVJ65521:WVM65547 IX131057:JA131083 ST131057:SW131083 ACP131057:ACS131083 AML131057:AMO131083 AWH131057:AWK131083 BGD131057:BGG131083 BPZ131057:BQC131083 BZV131057:BZY131083 CJR131057:CJU131083 CTN131057:CTQ131083 DDJ131057:DDM131083 DNF131057:DNI131083 DXB131057:DXE131083 EGX131057:EHA131083 EQT131057:EQW131083 FAP131057:FAS131083 FKL131057:FKO131083 FUH131057:FUK131083 GED131057:GEG131083 GNZ131057:GOC131083 GXV131057:GXY131083 HHR131057:HHU131083 HRN131057:HRQ131083 IBJ131057:IBM131083 ILF131057:ILI131083 IVB131057:IVE131083 JEX131057:JFA131083 JOT131057:JOW131083 JYP131057:JYS131083 KIL131057:KIO131083 KSH131057:KSK131083 LCD131057:LCG131083 LLZ131057:LMC131083 LVV131057:LVY131083 MFR131057:MFU131083 MPN131057:MPQ131083 MZJ131057:MZM131083 NJF131057:NJI131083 NTB131057:NTE131083 OCX131057:ODA131083 OMT131057:OMW131083 OWP131057:OWS131083 PGL131057:PGO131083 PQH131057:PQK131083 QAD131057:QAG131083 QJZ131057:QKC131083 QTV131057:QTY131083 RDR131057:RDU131083 RNN131057:RNQ131083 RXJ131057:RXM131083 SHF131057:SHI131083 SRB131057:SRE131083 TAX131057:TBA131083 TKT131057:TKW131083 TUP131057:TUS131083 UEL131057:UEO131083 UOH131057:UOK131083 UYD131057:UYG131083 VHZ131057:VIC131083 VRV131057:VRY131083 WBR131057:WBU131083 WLN131057:WLQ131083 WVJ131057:WVM131083 IX196593:JA196619 ST196593:SW196619 ACP196593:ACS196619 AML196593:AMO196619 AWH196593:AWK196619 BGD196593:BGG196619 BPZ196593:BQC196619 BZV196593:BZY196619 CJR196593:CJU196619 CTN196593:CTQ196619 DDJ196593:DDM196619 DNF196593:DNI196619 DXB196593:DXE196619 EGX196593:EHA196619 EQT196593:EQW196619 FAP196593:FAS196619 FKL196593:FKO196619 FUH196593:FUK196619 GED196593:GEG196619 GNZ196593:GOC196619 GXV196593:GXY196619 HHR196593:HHU196619 HRN196593:HRQ196619 IBJ196593:IBM196619 ILF196593:ILI196619 IVB196593:IVE196619 JEX196593:JFA196619 JOT196593:JOW196619 JYP196593:JYS196619 KIL196593:KIO196619 KSH196593:KSK196619 LCD196593:LCG196619 LLZ196593:LMC196619 LVV196593:LVY196619 MFR196593:MFU196619 MPN196593:MPQ196619 MZJ196593:MZM196619 NJF196593:NJI196619 NTB196593:NTE196619 OCX196593:ODA196619 OMT196593:OMW196619 OWP196593:OWS196619 PGL196593:PGO196619 PQH196593:PQK196619 QAD196593:QAG196619 QJZ196593:QKC196619 QTV196593:QTY196619 RDR196593:RDU196619 RNN196593:RNQ196619 RXJ196593:RXM196619 SHF196593:SHI196619 SRB196593:SRE196619 TAX196593:TBA196619 TKT196593:TKW196619 TUP196593:TUS196619 UEL196593:UEO196619 UOH196593:UOK196619 UYD196593:UYG196619 VHZ196593:VIC196619 VRV196593:VRY196619 WBR196593:WBU196619 WLN196593:WLQ196619 WVJ196593:WVM196619 IX262129:JA262155 ST262129:SW262155 ACP262129:ACS262155 AML262129:AMO262155 AWH262129:AWK262155 BGD262129:BGG262155 BPZ262129:BQC262155 BZV262129:BZY262155 CJR262129:CJU262155 CTN262129:CTQ262155 DDJ262129:DDM262155 DNF262129:DNI262155 DXB262129:DXE262155 EGX262129:EHA262155 EQT262129:EQW262155 FAP262129:FAS262155 FKL262129:FKO262155 FUH262129:FUK262155 GED262129:GEG262155 GNZ262129:GOC262155 GXV262129:GXY262155 HHR262129:HHU262155 HRN262129:HRQ262155 IBJ262129:IBM262155 ILF262129:ILI262155 IVB262129:IVE262155 JEX262129:JFA262155 JOT262129:JOW262155 JYP262129:JYS262155 KIL262129:KIO262155 KSH262129:KSK262155 LCD262129:LCG262155 LLZ262129:LMC262155 LVV262129:LVY262155 MFR262129:MFU262155 MPN262129:MPQ262155 MZJ262129:MZM262155 NJF262129:NJI262155 NTB262129:NTE262155 OCX262129:ODA262155 OMT262129:OMW262155 OWP262129:OWS262155 PGL262129:PGO262155 PQH262129:PQK262155 QAD262129:QAG262155 QJZ262129:QKC262155 QTV262129:QTY262155 RDR262129:RDU262155 RNN262129:RNQ262155 RXJ262129:RXM262155 SHF262129:SHI262155 SRB262129:SRE262155 TAX262129:TBA262155 TKT262129:TKW262155 TUP262129:TUS262155 UEL262129:UEO262155 UOH262129:UOK262155 UYD262129:UYG262155 VHZ262129:VIC262155 VRV262129:VRY262155 WBR262129:WBU262155 WLN262129:WLQ262155 WVJ262129:WVM262155 IX327665:JA327691 ST327665:SW327691 ACP327665:ACS327691 AML327665:AMO327691 AWH327665:AWK327691 BGD327665:BGG327691 BPZ327665:BQC327691 BZV327665:BZY327691 CJR327665:CJU327691 CTN327665:CTQ327691 DDJ327665:DDM327691 DNF327665:DNI327691 DXB327665:DXE327691 EGX327665:EHA327691 EQT327665:EQW327691 FAP327665:FAS327691 FKL327665:FKO327691 FUH327665:FUK327691 GED327665:GEG327691 GNZ327665:GOC327691 GXV327665:GXY327691 HHR327665:HHU327691 HRN327665:HRQ327691 IBJ327665:IBM327691 ILF327665:ILI327691 IVB327665:IVE327691 JEX327665:JFA327691 JOT327665:JOW327691 JYP327665:JYS327691 KIL327665:KIO327691 KSH327665:KSK327691 LCD327665:LCG327691 LLZ327665:LMC327691 LVV327665:LVY327691 MFR327665:MFU327691 MPN327665:MPQ327691 MZJ327665:MZM327691 NJF327665:NJI327691 NTB327665:NTE327691 OCX327665:ODA327691 OMT327665:OMW327691 OWP327665:OWS327691 PGL327665:PGO327691 PQH327665:PQK327691 QAD327665:QAG327691 QJZ327665:QKC327691 QTV327665:QTY327691 RDR327665:RDU327691 RNN327665:RNQ327691 RXJ327665:RXM327691 SHF327665:SHI327691 SRB327665:SRE327691 TAX327665:TBA327691 TKT327665:TKW327691 TUP327665:TUS327691 UEL327665:UEO327691 UOH327665:UOK327691 UYD327665:UYG327691 VHZ327665:VIC327691 VRV327665:VRY327691 WBR327665:WBU327691 WLN327665:WLQ327691 WVJ327665:WVM327691 IX393201:JA393227 ST393201:SW393227 ACP393201:ACS393227 AML393201:AMO393227 AWH393201:AWK393227 BGD393201:BGG393227 BPZ393201:BQC393227 BZV393201:BZY393227 CJR393201:CJU393227 CTN393201:CTQ393227 DDJ393201:DDM393227 DNF393201:DNI393227 DXB393201:DXE393227 EGX393201:EHA393227 EQT393201:EQW393227 FAP393201:FAS393227 FKL393201:FKO393227 FUH393201:FUK393227 GED393201:GEG393227 GNZ393201:GOC393227 GXV393201:GXY393227 HHR393201:HHU393227 HRN393201:HRQ393227 IBJ393201:IBM393227 ILF393201:ILI393227 IVB393201:IVE393227 JEX393201:JFA393227 JOT393201:JOW393227 JYP393201:JYS393227 KIL393201:KIO393227 KSH393201:KSK393227 LCD393201:LCG393227 LLZ393201:LMC393227 LVV393201:LVY393227 MFR393201:MFU393227 MPN393201:MPQ393227 MZJ393201:MZM393227 NJF393201:NJI393227 NTB393201:NTE393227 OCX393201:ODA393227 OMT393201:OMW393227 OWP393201:OWS393227 PGL393201:PGO393227 PQH393201:PQK393227 QAD393201:QAG393227 QJZ393201:QKC393227 QTV393201:QTY393227 RDR393201:RDU393227 RNN393201:RNQ393227 RXJ393201:RXM393227 SHF393201:SHI393227 SRB393201:SRE393227 TAX393201:TBA393227 TKT393201:TKW393227 TUP393201:TUS393227 UEL393201:UEO393227 UOH393201:UOK393227 UYD393201:UYG393227 VHZ393201:VIC393227 VRV393201:VRY393227 WBR393201:WBU393227 WLN393201:WLQ393227 WVJ393201:WVM393227 IX458737:JA458763 ST458737:SW458763 ACP458737:ACS458763 AML458737:AMO458763 AWH458737:AWK458763 BGD458737:BGG458763 BPZ458737:BQC458763 BZV458737:BZY458763 CJR458737:CJU458763 CTN458737:CTQ458763 DDJ458737:DDM458763 DNF458737:DNI458763 DXB458737:DXE458763 EGX458737:EHA458763 EQT458737:EQW458763 FAP458737:FAS458763 FKL458737:FKO458763 FUH458737:FUK458763 GED458737:GEG458763 GNZ458737:GOC458763 GXV458737:GXY458763 HHR458737:HHU458763 HRN458737:HRQ458763 IBJ458737:IBM458763 ILF458737:ILI458763 IVB458737:IVE458763 JEX458737:JFA458763 JOT458737:JOW458763 JYP458737:JYS458763 KIL458737:KIO458763 KSH458737:KSK458763 LCD458737:LCG458763 LLZ458737:LMC458763 LVV458737:LVY458763 MFR458737:MFU458763 MPN458737:MPQ458763 MZJ458737:MZM458763 NJF458737:NJI458763 NTB458737:NTE458763 OCX458737:ODA458763 OMT458737:OMW458763 OWP458737:OWS458763 PGL458737:PGO458763 PQH458737:PQK458763 QAD458737:QAG458763 QJZ458737:QKC458763 QTV458737:QTY458763 RDR458737:RDU458763 RNN458737:RNQ458763 RXJ458737:RXM458763 SHF458737:SHI458763 SRB458737:SRE458763 TAX458737:TBA458763 TKT458737:TKW458763 TUP458737:TUS458763 UEL458737:UEO458763 UOH458737:UOK458763 UYD458737:UYG458763 VHZ458737:VIC458763 VRV458737:VRY458763 WBR458737:WBU458763 WLN458737:WLQ458763 WVJ458737:WVM458763 IX524273:JA524299 ST524273:SW524299 ACP524273:ACS524299 AML524273:AMO524299 AWH524273:AWK524299 BGD524273:BGG524299 BPZ524273:BQC524299 BZV524273:BZY524299 CJR524273:CJU524299 CTN524273:CTQ524299 DDJ524273:DDM524299 DNF524273:DNI524299 DXB524273:DXE524299 EGX524273:EHA524299 EQT524273:EQW524299 FAP524273:FAS524299 FKL524273:FKO524299 FUH524273:FUK524299 GED524273:GEG524299 GNZ524273:GOC524299 GXV524273:GXY524299 HHR524273:HHU524299 HRN524273:HRQ524299 IBJ524273:IBM524299 ILF524273:ILI524299 IVB524273:IVE524299 JEX524273:JFA524299 JOT524273:JOW524299 JYP524273:JYS524299 KIL524273:KIO524299 KSH524273:KSK524299 LCD524273:LCG524299 LLZ524273:LMC524299 LVV524273:LVY524299 MFR524273:MFU524299 MPN524273:MPQ524299 MZJ524273:MZM524299 NJF524273:NJI524299 NTB524273:NTE524299 OCX524273:ODA524299 OMT524273:OMW524299 OWP524273:OWS524299 PGL524273:PGO524299 PQH524273:PQK524299 QAD524273:QAG524299 QJZ524273:QKC524299 QTV524273:QTY524299 RDR524273:RDU524299 RNN524273:RNQ524299 RXJ524273:RXM524299 SHF524273:SHI524299 SRB524273:SRE524299 TAX524273:TBA524299 TKT524273:TKW524299 TUP524273:TUS524299 UEL524273:UEO524299 UOH524273:UOK524299 UYD524273:UYG524299 VHZ524273:VIC524299 VRV524273:VRY524299 WBR524273:WBU524299 WLN524273:WLQ524299 WVJ524273:WVM524299 IX589809:JA589835 ST589809:SW589835 ACP589809:ACS589835 AML589809:AMO589835 AWH589809:AWK589835 BGD589809:BGG589835 BPZ589809:BQC589835 BZV589809:BZY589835 CJR589809:CJU589835 CTN589809:CTQ589835 DDJ589809:DDM589835 DNF589809:DNI589835 DXB589809:DXE589835 EGX589809:EHA589835 EQT589809:EQW589835 FAP589809:FAS589835 FKL589809:FKO589835 FUH589809:FUK589835 GED589809:GEG589835 GNZ589809:GOC589835 GXV589809:GXY589835 HHR589809:HHU589835 HRN589809:HRQ589835 IBJ589809:IBM589835 ILF589809:ILI589835 IVB589809:IVE589835 JEX589809:JFA589835 JOT589809:JOW589835 JYP589809:JYS589835 KIL589809:KIO589835 KSH589809:KSK589835 LCD589809:LCG589835 LLZ589809:LMC589835 LVV589809:LVY589835 MFR589809:MFU589835 MPN589809:MPQ589835 MZJ589809:MZM589835 NJF589809:NJI589835 NTB589809:NTE589835 OCX589809:ODA589835 OMT589809:OMW589835 OWP589809:OWS589835 PGL589809:PGO589835 PQH589809:PQK589835 QAD589809:QAG589835 QJZ589809:QKC589835 QTV589809:QTY589835 RDR589809:RDU589835 RNN589809:RNQ589835 RXJ589809:RXM589835 SHF589809:SHI589835 SRB589809:SRE589835 TAX589809:TBA589835 TKT589809:TKW589835 TUP589809:TUS589835 UEL589809:UEO589835 UOH589809:UOK589835 UYD589809:UYG589835 VHZ589809:VIC589835 VRV589809:VRY589835 WBR589809:WBU589835 WLN589809:WLQ589835 WVJ589809:WVM589835 IX655345:JA655371 ST655345:SW655371 ACP655345:ACS655371 AML655345:AMO655371 AWH655345:AWK655371 BGD655345:BGG655371 BPZ655345:BQC655371 BZV655345:BZY655371 CJR655345:CJU655371 CTN655345:CTQ655371 DDJ655345:DDM655371 DNF655345:DNI655371 DXB655345:DXE655371 EGX655345:EHA655371 EQT655345:EQW655371 FAP655345:FAS655371 FKL655345:FKO655371 FUH655345:FUK655371 GED655345:GEG655371 GNZ655345:GOC655371 GXV655345:GXY655371 HHR655345:HHU655371 HRN655345:HRQ655371 IBJ655345:IBM655371 ILF655345:ILI655371 IVB655345:IVE655371 JEX655345:JFA655371 JOT655345:JOW655371 JYP655345:JYS655371 KIL655345:KIO655371 KSH655345:KSK655371 LCD655345:LCG655371 LLZ655345:LMC655371 LVV655345:LVY655371 MFR655345:MFU655371 MPN655345:MPQ655371 MZJ655345:MZM655371 NJF655345:NJI655371 NTB655345:NTE655371 OCX655345:ODA655371 OMT655345:OMW655371 OWP655345:OWS655371 PGL655345:PGO655371 PQH655345:PQK655371 QAD655345:QAG655371 QJZ655345:QKC655371 QTV655345:QTY655371 RDR655345:RDU655371 RNN655345:RNQ655371 RXJ655345:RXM655371 SHF655345:SHI655371 SRB655345:SRE655371 TAX655345:TBA655371 TKT655345:TKW655371 TUP655345:TUS655371 UEL655345:UEO655371 UOH655345:UOK655371 UYD655345:UYG655371 VHZ655345:VIC655371 VRV655345:VRY655371 WBR655345:WBU655371 WLN655345:WLQ655371 WVJ655345:WVM655371 IX720881:JA720907 ST720881:SW720907 ACP720881:ACS720907 AML720881:AMO720907 AWH720881:AWK720907 BGD720881:BGG720907 BPZ720881:BQC720907 BZV720881:BZY720907 CJR720881:CJU720907 CTN720881:CTQ720907 DDJ720881:DDM720907 DNF720881:DNI720907 DXB720881:DXE720907 EGX720881:EHA720907 EQT720881:EQW720907 FAP720881:FAS720907 FKL720881:FKO720907 FUH720881:FUK720907 GED720881:GEG720907 GNZ720881:GOC720907 GXV720881:GXY720907 HHR720881:HHU720907 HRN720881:HRQ720907 IBJ720881:IBM720907 ILF720881:ILI720907 IVB720881:IVE720907 JEX720881:JFA720907 JOT720881:JOW720907 JYP720881:JYS720907 KIL720881:KIO720907 KSH720881:KSK720907 LCD720881:LCG720907 LLZ720881:LMC720907 LVV720881:LVY720907 MFR720881:MFU720907 MPN720881:MPQ720907 MZJ720881:MZM720907 NJF720881:NJI720907 NTB720881:NTE720907 OCX720881:ODA720907 OMT720881:OMW720907 OWP720881:OWS720907 PGL720881:PGO720907 PQH720881:PQK720907 QAD720881:QAG720907 QJZ720881:QKC720907 QTV720881:QTY720907 RDR720881:RDU720907 RNN720881:RNQ720907 RXJ720881:RXM720907 SHF720881:SHI720907 SRB720881:SRE720907 TAX720881:TBA720907 TKT720881:TKW720907 TUP720881:TUS720907 UEL720881:UEO720907 UOH720881:UOK720907 UYD720881:UYG720907 VHZ720881:VIC720907 VRV720881:VRY720907 WBR720881:WBU720907 WLN720881:WLQ720907 WVJ720881:WVM720907 IX786417:JA786443 ST786417:SW786443 ACP786417:ACS786443 AML786417:AMO786443 AWH786417:AWK786443 BGD786417:BGG786443 BPZ786417:BQC786443 BZV786417:BZY786443 CJR786417:CJU786443 CTN786417:CTQ786443 DDJ786417:DDM786443 DNF786417:DNI786443 DXB786417:DXE786443 EGX786417:EHA786443 EQT786417:EQW786443 FAP786417:FAS786443 FKL786417:FKO786443 FUH786417:FUK786443 GED786417:GEG786443 GNZ786417:GOC786443 GXV786417:GXY786443 HHR786417:HHU786443 HRN786417:HRQ786443 IBJ786417:IBM786443 ILF786417:ILI786443 IVB786417:IVE786443 JEX786417:JFA786443 JOT786417:JOW786443 JYP786417:JYS786443 KIL786417:KIO786443 KSH786417:KSK786443 LCD786417:LCG786443 LLZ786417:LMC786443 LVV786417:LVY786443 MFR786417:MFU786443 MPN786417:MPQ786443 MZJ786417:MZM786443 NJF786417:NJI786443 NTB786417:NTE786443 OCX786417:ODA786443 OMT786417:OMW786443 OWP786417:OWS786443 PGL786417:PGO786443 PQH786417:PQK786443 QAD786417:QAG786443 QJZ786417:QKC786443 QTV786417:QTY786443 RDR786417:RDU786443 RNN786417:RNQ786443 RXJ786417:RXM786443 SHF786417:SHI786443 SRB786417:SRE786443 TAX786417:TBA786443 TKT786417:TKW786443 TUP786417:TUS786443 UEL786417:UEO786443 UOH786417:UOK786443 UYD786417:UYG786443 VHZ786417:VIC786443 VRV786417:VRY786443 WBR786417:WBU786443 WLN786417:WLQ786443 WVJ786417:WVM786443 IX851953:JA851979 ST851953:SW851979 ACP851953:ACS851979 AML851953:AMO851979 AWH851953:AWK851979 BGD851953:BGG851979 BPZ851953:BQC851979 BZV851953:BZY851979 CJR851953:CJU851979 CTN851953:CTQ851979 DDJ851953:DDM851979 DNF851953:DNI851979 DXB851953:DXE851979 EGX851953:EHA851979 EQT851953:EQW851979 FAP851953:FAS851979 FKL851953:FKO851979 FUH851953:FUK851979 GED851953:GEG851979 GNZ851953:GOC851979 GXV851953:GXY851979 HHR851953:HHU851979 HRN851953:HRQ851979 IBJ851953:IBM851979 ILF851953:ILI851979 IVB851953:IVE851979 JEX851953:JFA851979 JOT851953:JOW851979 JYP851953:JYS851979 KIL851953:KIO851979 KSH851953:KSK851979 LCD851953:LCG851979 LLZ851953:LMC851979 LVV851953:LVY851979 MFR851953:MFU851979 MPN851953:MPQ851979 MZJ851953:MZM851979 NJF851953:NJI851979 NTB851953:NTE851979 OCX851953:ODA851979 OMT851953:OMW851979 OWP851953:OWS851979 PGL851953:PGO851979 PQH851953:PQK851979 QAD851953:QAG851979 QJZ851953:QKC851979 QTV851953:QTY851979 RDR851953:RDU851979 RNN851953:RNQ851979 RXJ851953:RXM851979 SHF851953:SHI851979 SRB851953:SRE851979 TAX851953:TBA851979 TKT851953:TKW851979 TUP851953:TUS851979 UEL851953:UEO851979 UOH851953:UOK851979 UYD851953:UYG851979 VHZ851953:VIC851979 VRV851953:VRY851979 WBR851953:WBU851979 WLN851953:WLQ851979 WVJ851953:WVM851979 IX917489:JA917515 ST917489:SW917515 ACP917489:ACS917515 AML917489:AMO917515 AWH917489:AWK917515 BGD917489:BGG917515 BPZ917489:BQC917515 BZV917489:BZY917515 CJR917489:CJU917515 CTN917489:CTQ917515 DDJ917489:DDM917515 DNF917489:DNI917515 DXB917489:DXE917515 EGX917489:EHA917515 EQT917489:EQW917515 FAP917489:FAS917515 FKL917489:FKO917515 FUH917489:FUK917515 GED917489:GEG917515 GNZ917489:GOC917515 GXV917489:GXY917515 HHR917489:HHU917515 HRN917489:HRQ917515 IBJ917489:IBM917515 ILF917489:ILI917515 IVB917489:IVE917515 JEX917489:JFA917515 JOT917489:JOW917515 JYP917489:JYS917515 KIL917489:KIO917515 KSH917489:KSK917515 LCD917489:LCG917515 LLZ917489:LMC917515 LVV917489:LVY917515 MFR917489:MFU917515 MPN917489:MPQ917515 MZJ917489:MZM917515 NJF917489:NJI917515 NTB917489:NTE917515 OCX917489:ODA917515 OMT917489:OMW917515 OWP917489:OWS917515 PGL917489:PGO917515 PQH917489:PQK917515 QAD917489:QAG917515 QJZ917489:QKC917515 QTV917489:QTY917515 RDR917489:RDU917515 RNN917489:RNQ917515 RXJ917489:RXM917515 SHF917489:SHI917515 SRB917489:SRE917515 TAX917489:TBA917515 TKT917489:TKW917515 TUP917489:TUS917515 UEL917489:UEO917515 UOH917489:UOK917515 UYD917489:UYG917515 VHZ917489:VIC917515 VRV917489:VRY917515 WBR917489:WBU917515 WLN917489:WLQ917515 WVJ917489:WVM917515 IX983025:JA983051 ST983025:SW983051 ACP983025:ACS983051 AML983025:AMO983051 AWH983025:AWK983051 BGD983025:BGG983051 BPZ983025:BQC983051 BZV983025:BZY983051 CJR983025:CJU983051 CTN983025:CTQ983051 DDJ983025:DDM983051 DNF983025:DNI983051 DXB983025:DXE983051 EGX983025:EHA983051 EQT983025:EQW983051 FAP983025:FAS983051 FKL983025:FKO983051 FUH983025:FUK983051 GED983025:GEG983051 GNZ983025:GOC983051 GXV983025:GXY983051 HHR983025:HHU983051 HRN983025:HRQ983051 IBJ983025:IBM983051 ILF983025:ILI983051 IVB983025:IVE983051 JEX983025:JFA983051 JOT983025:JOW983051 JYP983025:JYS983051 KIL983025:KIO983051 KSH983025:KSK983051 LCD983025:LCG983051 LLZ983025:LMC983051 LVV983025:LVY983051 MFR983025:MFU983051 MPN983025:MPQ983051 MZJ983025:MZM983051 NJF983025:NJI983051 NTB983025:NTE983051 OCX983025:ODA983051 OMT983025:OMW983051 OWP983025:OWS983051 PGL983025:PGO983051 PQH983025:PQK983051 QAD983025:QAG983051 QJZ983025:QKC983051 QTV983025:QTY983051 RDR983025:RDU983051 RNN983025:RNQ983051 RXJ983025:RXM983051 SHF983025:SHI983051 SRB983025:SRE983051 TAX983025:TBA983051 TKT983025:TKW983051 TUP983025:TUS983051 UEL983025:UEO983051 UOH983025:UOK983051 UYD983025:UYG983051 VHZ983025:VIC983051 VRV983025:VRY983051 WBR983025:WBU983051 WLN983025:WLQ983051 WVJ983025:WVM983051 IT65551:JA65565 SP65551:SW65565 ACL65551:ACS65565 AMH65551:AMO65565 AWD65551:AWK65565 BFZ65551:BGG65565 BPV65551:BQC65565 BZR65551:BZY65565 CJN65551:CJU65565 CTJ65551:CTQ65565 DDF65551:DDM65565 DNB65551:DNI65565 DWX65551:DXE65565 EGT65551:EHA65565 EQP65551:EQW65565 FAL65551:FAS65565 FKH65551:FKO65565 FUD65551:FUK65565 GDZ65551:GEG65565 GNV65551:GOC65565 GXR65551:GXY65565 HHN65551:HHU65565 HRJ65551:HRQ65565 IBF65551:IBM65565 ILB65551:ILI65565 IUX65551:IVE65565 JET65551:JFA65565 JOP65551:JOW65565 JYL65551:JYS65565 KIH65551:KIO65565 KSD65551:KSK65565 LBZ65551:LCG65565 LLV65551:LMC65565 LVR65551:LVY65565 MFN65551:MFU65565 MPJ65551:MPQ65565 MZF65551:MZM65565 NJB65551:NJI65565 NSX65551:NTE65565 OCT65551:ODA65565 OMP65551:OMW65565 OWL65551:OWS65565 PGH65551:PGO65565 PQD65551:PQK65565 PZZ65551:QAG65565 QJV65551:QKC65565 QTR65551:QTY65565 RDN65551:RDU65565 RNJ65551:RNQ65565 RXF65551:RXM65565 SHB65551:SHI65565 SQX65551:SRE65565 TAT65551:TBA65565 TKP65551:TKW65565 TUL65551:TUS65565 UEH65551:UEO65565 UOD65551:UOK65565 UXZ65551:UYG65565 VHV65551:VIC65565 VRR65551:VRY65565 WBN65551:WBU65565 WLJ65551:WLQ65565 WVF65551:WVM65565 IT131087:JA131101 SP131087:SW131101 ACL131087:ACS131101 AMH131087:AMO131101 AWD131087:AWK131101 BFZ131087:BGG131101 BPV131087:BQC131101 BZR131087:BZY131101 CJN131087:CJU131101 CTJ131087:CTQ131101 DDF131087:DDM131101 DNB131087:DNI131101 DWX131087:DXE131101 EGT131087:EHA131101 EQP131087:EQW131101 FAL131087:FAS131101 FKH131087:FKO131101 FUD131087:FUK131101 GDZ131087:GEG131101 GNV131087:GOC131101 GXR131087:GXY131101 HHN131087:HHU131101 HRJ131087:HRQ131101 IBF131087:IBM131101 ILB131087:ILI131101 IUX131087:IVE131101 JET131087:JFA131101 JOP131087:JOW131101 JYL131087:JYS131101 KIH131087:KIO131101 KSD131087:KSK131101 LBZ131087:LCG131101 LLV131087:LMC131101 LVR131087:LVY131101 MFN131087:MFU131101 MPJ131087:MPQ131101 MZF131087:MZM131101 NJB131087:NJI131101 NSX131087:NTE131101 OCT131087:ODA131101 OMP131087:OMW131101 OWL131087:OWS131101 PGH131087:PGO131101 PQD131087:PQK131101 PZZ131087:QAG131101 QJV131087:QKC131101 QTR131087:QTY131101 RDN131087:RDU131101 RNJ131087:RNQ131101 RXF131087:RXM131101 SHB131087:SHI131101 SQX131087:SRE131101 TAT131087:TBA131101 TKP131087:TKW131101 TUL131087:TUS131101 UEH131087:UEO131101 UOD131087:UOK131101 UXZ131087:UYG131101 VHV131087:VIC131101 VRR131087:VRY131101 WBN131087:WBU131101 WLJ131087:WLQ131101 WVF131087:WVM131101 IT196623:JA196637 SP196623:SW196637 ACL196623:ACS196637 AMH196623:AMO196637 AWD196623:AWK196637 BFZ196623:BGG196637 BPV196623:BQC196637 BZR196623:BZY196637 CJN196623:CJU196637 CTJ196623:CTQ196637 DDF196623:DDM196637 DNB196623:DNI196637 DWX196623:DXE196637 EGT196623:EHA196637 EQP196623:EQW196637 FAL196623:FAS196637 FKH196623:FKO196637 FUD196623:FUK196637 GDZ196623:GEG196637 GNV196623:GOC196637 GXR196623:GXY196637 HHN196623:HHU196637 HRJ196623:HRQ196637 IBF196623:IBM196637 ILB196623:ILI196637 IUX196623:IVE196637 JET196623:JFA196637 JOP196623:JOW196637 JYL196623:JYS196637 KIH196623:KIO196637 KSD196623:KSK196637 LBZ196623:LCG196637 LLV196623:LMC196637 LVR196623:LVY196637 MFN196623:MFU196637 MPJ196623:MPQ196637 MZF196623:MZM196637 NJB196623:NJI196637 NSX196623:NTE196637 OCT196623:ODA196637 OMP196623:OMW196637 OWL196623:OWS196637 PGH196623:PGO196637 PQD196623:PQK196637 PZZ196623:QAG196637 QJV196623:QKC196637 QTR196623:QTY196637 RDN196623:RDU196637 RNJ196623:RNQ196637 RXF196623:RXM196637 SHB196623:SHI196637 SQX196623:SRE196637 TAT196623:TBA196637 TKP196623:TKW196637 TUL196623:TUS196637 UEH196623:UEO196637 UOD196623:UOK196637 UXZ196623:UYG196637 VHV196623:VIC196637 VRR196623:VRY196637 WBN196623:WBU196637 WLJ196623:WLQ196637 WVF196623:WVM196637 IT262159:JA262173 SP262159:SW262173 ACL262159:ACS262173 AMH262159:AMO262173 AWD262159:AWK262173 BFZ262159:BGG262173 BPV262159:BQC262173 BZR262159:BZY262173 CJN262159:CJU262173 CTJ262159:CTQ262173 DDF262159:DDM262173 DNB262159:DNI262173 DWX262159:DXE262173 EGT262159:EHA262173 EQP262159:EQW262173 FAL262159:FAS262173 FKH262159:FKO262173 FUD262159:FUK262173 GDZ262159:GEG262173 GNV262159:GOC262173 GXR262159:GXY262173 HHN262159:HHU262173 HRJ262159:HRQ262173 IBF262159:IBM262173 ILB262159:ILI262173 IUX262159:IVE262173 JET262159:JFA262173 JOP262159:JOW262173 JYL262159:JYS262173 KIH262159:KIO262173 KSD262159:KSK262173 LBZ262159:LCG262173 LLV262159:LMC262173 LVR262159:LVY262173 MFN262159:MFU262173 MPJ262159:MPQ262173 MZF262159:MZM262173 NJB262159:NJI262173 NSX262159:NTE262173 OCT262159:ODA262173 OMP262159:OMW262173 OWL262159:OWS262173 PGH262159:PGO262173 PQD262159:PQK262173 PZZ262159:QAG262173 QJV262159:QKC262173 QTR262159:QTY262173 RDN262159:RDU262173 RNJ262159:RNQ262173 RXF262159:RXM262173 SHB262159:SHI262173 SQX262159:SRE262173 TAT262159:TBA262173 TKP262159:TKW262173 TUL262159:TUS262173 UEH262159:UEO262173 UOD262159:UOK262173 UXZ262159:UYG262173 VHV262159:VIC262173 VRR262159:VRY262173 WBN262159:WBU262173 WLJ262159:WLQ262173 WVF262159:WVM262173 IT327695:JA327709 SP327695:SW327709 ACL327695:ACS327709 AMH327695:AMO327709 AWD327695:AWK327709 BFZ327695:BGG327709 BPV327695:BQC327709 BZR327695:BZY327709 CJN327695:CJU327709 CTJ327695:CTQ327709 DDF327695:DDM327709 DNB327695:DNI327709 DWX327695:DXE327709 EGT327695:EHA327709 EQP327695:EQW327709 FAL327695:FAS327709 FKH327695:FKO327709 FUD327695:FUK327709 GDZ327695:GEG327709 GNV327695:GOC327709 GXR327695:GXY327709 HHN327695:HHU327709 HRJ327695:HRQ327709 IBF327695:IBM327709 ILB327695:ILI327709 IUX327695:IVE327709 JET327695:JFA327709 JOP327695:JOW327709 JYL327695:JYS327709 KIH327695:KIO327709 KSD327695:KSK327709 LBZ327695:LCG327709 LLV327695:LMC327709 LVR327695:LVY327709 MFN327695:MFU327709 MPJ327695:MPQ327709 MZF327695:MZM327709 NJB327695:NJI327709 NSX327695:NTE327709 OCT327695:ODA327709 OMP327695:OMW327709 OWL327695:OWS327709 PGH327695:PGO327709 PQD327695:PQK327709 PZZ327695:QAG327709 QJV327695:QKC327709 QTR327695:QTY327709 RDN327695:RDU327709 RNJ327695:RNQ327709 RXF327695:RXM327709 SHB327695:SHI327709 SQX327695:SRE327709 TAT327695:TBA327709 TKP327695:TKW327709 TUL327695:TUS327709 UEH327695:UEO327709 UOD327695:UOK327709 UXZ327695:UYG327709 VHV327695:VIC327709 VRR327695:VRY327709 WBN327695:WBU327709 WLJ327695:WLQ327709 WVF327695:WVM327709 IT393231:JA393245 SP393231:SW393245 ACL393231:ACS393245 AMH393231:AMO393245 AWD393231:AWK393245 BFZ393231:BGG393245 BPV393231:BQC393245 BZR393231:BZY393245 CJN393231:CJU393245 CTJ393231:CTQ393245 DDF393231:DDM393245 DNB393231:DNI393245 DWX393231:DXE393245 EGT393231:EHA393245 EQP393231:EQW393245 FAL393231:FAS393245 FKH393231:FKO393245 FUD393231:FUK393245 GDZ393231:GEG393245 GNV393231:GOC393245 GXR393231:GXY393245 HHN393231:HHU393245 HRJ393231:HRQ393245 IBF393231:IBM393245 ILB393231:ILI393245 IUX393231:IVE393245 JET393231:JFA393245 JOP393231:JOW393245 JYL393231:JYS393245 KIH393231:KIO393245 KSD393231:KSK393245 LBZ393231:LCG393245 LLV393231:LMC393245 LVR393231:LVY393245 MFN393231:MFU393245 MPJ393231:MPQ393245 MZF393231:MZM393245 NJB393231:NJI393245 NSX393231:NTE393245 OCT393231:ODA393245 OMP393231:OMW393245 OWL393231:OWS393245 PGH393231:PGO393245 PQD393231:PQK393245 PZZ393231:QAG393245 QJV393231:QKC393245 QTR393231:QTY393245 RDN393231:RDU393245 RNJ393231:RNQ393245 RXF393231:RXM393245 SHB393231:SHI393245 SQX393231:SRE393245 TAT393231:TBA393245 TKP393231:TKW393245 TUL393231:TUS393245 UEH393231:UEO393245 UOD393231:UOK393245 UXZ393231:UYG393245 VHV393231:VIC393245 VRR393231:VRY393245 WBN393231:WBU393245 WLJ393231:WLQ393245 WVF393231:WVM393245 IT458767:JA458781 SP458767:SW458781 ACL458767:ACS458781 AMH458767:AMO458781 AWD458767:AWK458781 BFZ458767:BGG458781 BPV458767:BQC458781 BZR458767:BZY458781 CJN458767:CJU458781 CTJ458767:CTQ458781 DDF458767:DDM458781 DNB458767:DNI458781 DWX458767:DXE458781 EGT458767:EHA458781 EQP458767:EQW458781 FAL458767:FAS458781 FKH458767:FKO458781 FUD458767:FUK458781 GDZ458767:GEG458781 GNV458767:GOC458781 GXR458767:GXY458781 HHN458767:HHU458781 HRJ458767:HRQ458781 IBF458767:IBM458781 ILB458767:ILI458781 IUX458767:IVE458781 JET458767:JFA458781 JOP458767:JOW458781 JYL458767:JYS458781 KIH458767:KIO458781 KSD458767:KSK458781 LBZ458767:LCG458781 LLV458767:LMC458781 LVR458767:LVY458781 MFN458767:MFU458781 MPJ458767:MPQ458781 MZF458767:MZM458781 NJB458767:NJI458781 NSX458767:NTE458781 OCT458767:ODA458781 OMP458767:OMW458781 OWL458767:OWS458781 PGH458767:PGO458781 PQD458767:PQK458781 PZZ458767:QAG458781 QJV458767:QKC458781 QTR458767:QTY458781 RDN458767:RDU458781 RNJ458767:RNQ458781 RXF458767:RXM458781 SHB458767:SHI458781 SQX458767:SRE458781 TAT458767:TBA458781 TKP458767:TKW458781 TUL458767:TUS458781 UEH458767:UEO458781 UOD458767:UOK458781 UXZ458767:UYG458781 VHV458767:VIC458781 VRR458767:VRY458781 WBN458767:WBU458781 WLJ458767:WLQ458781 WVF458767:WVM458781 IT524303:JA524317 SP524303:SW524317 ACL524303:ACS524317 AMH524303:AMO524317 AWD524303:AWK524317 BFZ524303:BGG524317 BPV524303:BQC524317 BZR524303:BZY524317 CJN524303:CJU524317 CTJ524303:CTQ524317 DDF524303:DDM524317 DNB524303:DNI524317 DWX524303:DXE524317 EGT524303:EHA524317 EQP524303:EQW524317 FAL524303:FAS524317 FKH524303:FKO524317 FUD524303:FUK524317 GDZ524303:GEG524317 GNV524303:GOC524317 GXR524303:GXY524317 HHN524303:HHU524317 HRJ524303:HRQ524317 IBF524303:IBM524317 ILB524303:ILI524317 IUX524303:IVE524317 JET524303:JFA524317 JOP524303:JOW524317 JYL524303:JYS524317 KIH524303:KIO524317 KSD524303:KSK524317 LBZ524303:LCG524317 LLV524303:LMC524317 LVR524303:LVY524317 MFN524303:MFU524317 MPJ524303:MPQ524317 MZF524303:MZM524317 NJB524303:NJI524317 NSX524303:NTE524317 OCT524303:ODA524317 OMP524303:OMW524317 OWL524303:OWS524317 PGH524303:PGO524317 PQD524303:PQK524317 PZZ524303:QAG524317 QJV524303:QKC524317 QTR524303:QTY524317 RDN524303:RDU524317 RNJ524303:RNQ524317 RXF524303:RXM524317 SHB524303:SHI524317 SQX524303:SRE524317 TAT524303:TBA524317 TKP524303:TKW524317 TUL524303:TUS524317 UEH524303:UEO524317 UOD524303:UOK524317 UXZ524303:UYG524317 VHV524303:VIC524317 VRR524303:VRY524317 WBN524303:WBU524317 WLJ524303:WLQ524317 WVF524303:WVM524317 IT589839:JA589853 SP589839:SW589853 ACL589839:ACS589853 AMH589839:AMO589853 AWD589839:AWK589853 BFZ589839:BGG589853 BPV589839:BQC589853 BZR589839:BZY589853 CJN589839:CJU589853 CTJ589839:CTQ589853 DDF589839:DDM589853 DNB589839:DNI589853 DWX589839:DXE589853 EGT589839:EHA589853 EQP589839:EQW589853 FAL589839:FAS589853 FKH589839:FKO589853 FUD589839:FUK589853 GDZ589839:GEG589853 GNV589839:GOC589853 GXR589839:GXY589853 HHN589839:HHU589853 HRJ589839:HRQ589853 IBF589839:IBM589853 ILB589839:ILI589853 IUX589839:IVE589853 JET589839:JFA589853 JOP589839:JOW589853 JYL589839:JYS589853 KIH589839:KIO589853 KSD589839:KSK589853 LBZ589839:LCG589853 LLV589839:LMC589853 LVR589839:LVY589853 MFN589839:MFU589853 MPJ589839:MPQ589853 MZF589839:MZM589853 NJB589839:NJI589853 NSX589839:NTE589853 OCT589839:ODA589853 OMP589839:OMW589853 OWL589839:OWS589853 PGH589839:PGO589853 PQD589839:PQK589853 PZZ589839:QAG589853 QJV589839:QKC589853 QTR589839:QTY589853 RDN589839:RDU589853 RNJ589839:RNQ589853 RXF589839:RXM589853 SHB589839:SHI589853 SQX589839:SRE589853 TAT589839:TBA589853 TKP589839:TKW589853 TUL589839:TUS589853 UEH589839:UEO589853 UOD589839:UOK589853 UXZ589839:UYG589853 VHV589839:VIC589853 VRR589839:VRY589853 WBN589839:WBU589853 WLJ589839:WLQ589853 WVF589839:WVM589853 IT655375:JA655389 SP655375:SW655389 ACL655375:ACS655389 AMH655375:AMO655389 AWD655375:AWK655389 BFZ655375:BGG655389 BPV655375:BQC655389 BZR655375:BZY655389 CJN655375:CJU655389 CTJ655375:CTQ655389 DDF655375:DDM655389 DNB655375:DNI655389 DWX655375:DXE655389 EGT655375:EHA655389 EQP655375:EQW655389 FAL655375:FAS655389 FKH655375:FKO655389 FUD655375:FUK655389 GDZ655375:GEG655389 GNV655375:GOC655389 GXR655375:GXY655389 HHN655375:HHU655389 HRJ655375:HRQ655389 IBF655375:IBM655389 ILB655375:ILI655389 IUX655375:IVE655389 JET655375:JFA655389 JOP655375:JOW655389 JYL655375:JYS655389 KIH655375:KIO655389 KSD655375:KSK655389 LBZ655375:LCG655389 LLV655375:LMC655389 LVR655375:LVY655389 MFN655375:MFU655389 MPJ655375:MPQ655389 MZF655375:MZM655389 NJB655375:NJI655389 NSX655375:NTE655389 OCT655375:ODA655389 OMP655375:OMW655389 OWL655375:OWS655389 PGH655375:PGO655389 PQD655375:PQK655389 PZZ655375:QAG655389 QJV655375:QKC655389 QTR655375:QTY655389 RDN655375:RDU655389 RNJ655375:RNQ655389 RXF655375:RXM655389 SHB655375:SHI655389 SQX655375:SRE655389 TAT655375:TBA655389 TKP655375:TKW655389 TUL655375:TUS655389 UEH655375:UEO655389 UOD655375:UOK655389 UXZ655375:UYG655389 VHV655375:VIC655389 VRR655375:VRY655389 WBN655375:WBU655389 WLJ655375:WLQ655389 WVF655375:WVM655389 IT720911:JA720925 SP720911:SW720925 ACL720911:ACS720925 AMH720911:AMO720925 AWD720911:AWK720925 BFZ720911:BGG720925 BPV720911:BQC720925 BZR720911:BZY720925 CJN720911:CJU720925 CTJ720911:CTQ720925 DDF720911:DDM720925 DNB720911:DNI720925 DWX720911:DXE720925 EGT720911:EHA720925 EQP720911:EQW720925 FAL720911:FAS720925 FKH720911:FKO720925 FUD720911:FUK720925 GDZ720911:GEG720925 GNV720911:GOC720925 GXR720911:GXY720925 HHN720911:HHU720925 HRJ720911:HRQ720925 IBF720911:IBM720925 ILB720911:ILI720925 IUX720911:IVE720925 JET720911:JFA720925 JOP720911:JOW720925 JYL720911:JYS720925 KIH720911:KIO720925 KSD720911:KSK720925 LBZ720911:LCG720925 LLV720911:LMC720925 LVR720911:LVY720925 MFN720911:MFU720925 MPJ720911:MPQ720925 MZF720911:MZM720925 NJB720911:NJI720925 NSX720911:NTE720925 OCT720911:ODA720925 OMP720911:OMW720925 OWL720911:OWS720925 PGH720911:PGO720925 PQD720911:PQK720925 PZZ720911:QAG720925 QJV720911:QKC720925 QTR720911:QTY720925 RDN720911:RDU720925 RNJ720911:RNQ720925 RXF720911:RXM720925 SHB720911:SHI720925 SQX720911:SRE720925 TAT720911:TBA720925 TKP720911:TKW720925 TUL720911:TUS720925 UEH720911:UEO720925 UOD720911:UOK720925 UXZ720911:UYG720925 VHV720911:VIC720925 VRR720911:VRY720925 WBN720911:WBU720925 WLJ720911:WLQ720925 WVF720911:WVM720925 IT786447:JA786461 SP786447:SW786461 ACL786447:ACS786461 AMH786447:AMO786461 AWD786447:AWK786461 BFZ786447:BGG786461 BPV786447:BQC786461 BZR786447:BZY786461 CJN786447:CJU786461 CTJ786447:CTQ786461 DDF786447:DDM786461 DNB786447:DNI786461 DWX786447:DXE786461 EGT786447:EHA786461 EQP786447:EQW786461 FAL786447:FAS786461 FKH786447:FKO786461 FUD786447:FUK786461 GDZ786447:GEG786461 GNV786447:GOC786461 GXR786447:GXY786461 HHN786447:HHU786461 HRJ786447:HRQ786461 IBF786447:IBM786461 ILB786447:ILI786461 IUX786447:IVE786461 JET786447:JFA786461 JOP786447:JOW786461 JYL786447:JYS786461 KIH786447:KIO786461 KSD786447:KSK786461 LBZ786447:LCG786461 LLV786447:LMC786461 LVR786447:LVY786461 MFN786447:MFU786461 MPJ786447:MPQ786461 MZF786447:MZM786461 NJB786447:NJI786461 NSX786447:NTE786461 OCT786447:ODA786461 OMP786447:OMW786461 OWL786447:OWS786461 PGH786447:PGO786461 PQD786447:PQK786461 PZZ786447:QAG786461 QJV786447:QKC786461 QTR786447:QTY786461 RDN786447:RDU786461 RNJ786447:RNQ786461 RXF786447:RXM786461 SHB786447:SHI786461 SQX786447:SRE786461 TAT786447:TBA786461 TKP786447:TKW786461 TUL786447:TUS786461 UEH786447:UEO786461 UOD786447:UOK786461 UXZ786447:UYG786461 VHV786447:VIC786461 VRR786447:VRY786461 WBN786447:WBU786461 WLJ786447:WLQ786461 WVF786447:WVM786461 IT851983:JA851997 SP851983:SW851997 ACL851983:ACS851997 AMH851983:AMO851997 AWD851983:AWK851997 BFZ851983:BGG851997 BPV851983:BQC851997 BZR851983:BZY851997 CJN851983:CJU851997 CTJ851983:CTQ851997 DDF851983:DDM851997 DNB851983:DNI851997 DWX851983:DXE851997 EGT851983:EHA851997 EQP851983:EQW851997 FAL851983:FAS851997 FKH851983:FKO851997 FUD851983:FUK851997 GDZ851983:GEG851997 GNV851983:GOC851997 GXR851983:GXY851997 HHN851983:HHU851997 HRJ851983:HRQ851997 IBF851983:IBM851997 ILB851983:ILI851997 IUX851983:IVE851997 JET851983:JFA851997 JOP851983:JOW851997 JYL851983:JYS851997 KIH851983:KIO851997 KSD851983:KSK851997 LBZ851983:LCG851997 LLV851983:LMC851997 LVR851983:LVY851997 MFN851983:MFU851997 MPJ851983:MPQ851997 MZF851983:MZM851997 NJB851983:NJI851997 NSX851983:NTE851997 OCT851983:ODA851997 OMP851983:OMW851997 OWL851983:OWS851997 PGH851983:PGO851997 PQD851983:PQK851997 PZZ851983:QAG851997 QJV851983:QKC851997 QTR851983:QTY851997 RDN851983:RDU851997 RNJ851983:RNQ851997 RXF851983:RXM851997 SHB851983:SHI851997 SQX851983:SRE851997 TAT851983:TBA851997 TKP851983:TKW851997 TUL851983:TUS851997 UEH851983:UEO851997 UOD851983:UOK851997 UXZ851983:UYG851997 VHV851983:VIC851997 VRR851983:VRY851997 WBN851983:WBU851997 WLJ851983:WLQ851997 WVF851983:WVM851997 IT917519:JA917533 SP917519:SW917533 ACL917519:ACS917533 AMH917519:AMO917533 AWD917519:AWK917533 BFZ917519:BGG917533 BPV917519:BQC917533 BZR917519:BZY917533 CJN917519:CJU917533 CTJ917519:CTQ917533 DDF917519:DDM917533 DNB917519:DNI917533 DWX917519:DXE917533 EGT917519:EHA917533 EQP917519:EQW917533 FAL917519:FAS917533 FKH917519:FKO917533 FUD917519:FUK917533 GDZ917519:GEG917533 GNV917519:GOC917533 GXR917519:GXY917533 HHN917519:HHU917533 HRJ917519:HRQ917533 IBF917519:IBM917533 ILB917519:ILI917533 IUX917519:IVE917533 JET917519:JFA917533 JOP917519:JOW917533 JYL917519:JYS917533 KIH917519:KIO917533 KSD917519:KSK917533 LBZ917519:LCG917533 LLV917519:LMC917533 LVR917519:LVY917533 MFN917519:MFU917533 MPJ917519:MPQ917533 MZF917519:MZM917533 NJB917519:NJI917533 NSX917519:NTE917533 OCT917519:ODA917533 OMP917519:OMW917533 OWL917519:OWS917533 PGH917519:PGO917533 PQD917519:PQK917533 PZZ917519:QAG917533 QJV917519:QKC917533 QTR917519:QTY917533 RDN917519:RDU917533 RNJ917519:RNQ917533 RXF917519:RXM917533 SHB917519:SHI917533 SQX917519:SRE917533 TAT917519:TBA917533 TKP917519:TKW917533 TUL917519:TUS917533 UEH917519:UEO917533 UOD917519:UOK917533 UXZ917519:UYG917533 VHV917519:VIC917533 VRR917519:VRY917533 WBN917519:WBU917533 WLJ917519:WLQ917533 WVF917519:WVM917533 IT983055:JA983069 SP983055:SW983069 ACL983055:ACS983069 AMH983055:AMO983069 AWD983055:AWK983069 BFZ983055:BGG983069 BPV983055:BQC983069 BZR983055:BZY983069 CJN983055:CJU983069 CTJ983055:CTQ983069 DDF983055:DDM983069 DNB983055:DNI983069 DWX983055:DXE983069 EGT983055:EHA983069 EQP983055:EQW983069 FAL983055:FAS983069 FKH983055:FKO983069 FUD983055:FUK983069 GDZ983055:GEG983069 GNV983055:GOC983069 GXR983055:GXY983069 HHN983055:HHU983069 HRJ983055:HRQ983069 IBF983055:IBM983069 ILB983055:ILI983069 IUX983055:IVE983069 JET983055:JFA983069 JOP983055:JOW983069 JYL983055:JYS983069 KIH983055:KIO983069 KSD983055:KSK983069 LBZ983055:LCG983069 LLV983055:LMC983069 LVR983055:LVY983069 MFN983055:MFU983069 MPJ983055:MPQ983069 MZF983055:MZM983069 NJB983055:NJI983069 NSX983055:NTE983069 OCT983055:ODA983069 OMP983055:OMW983069 OWL983055:OWS983069 PGH983055:PGO983069 PQD983055:PQK983069 PZZ983055:QAG983069 QJV983055:QKC983069 QTR983055:QTY983069 RDN983055:RDU983069 RNJ983055:RNQ983069 RXF983055:RXM983069 SHB983055:SHI983069 SQX983055:SRE983069 TAT983055:TBA983069 TKP983055:TKW983069 TUL983055:TUS983069 UEH983055:UEO983069 UOD983055:UOK983069 UXZ983055:UYG983069 VHV983055:VIC983069 VRR983055:VRY983069 WBN983055:WBU983069 WLJ983055:WLQ983069 WVF983055:WVM983069 IB65521:IK65547 RX65521:SG65547 ABT65521:ACC65547 ALP65521:ALY65547 AVL65521:AVU65547 BFH65521:BFQ65547 BPD65521:BPM65547 BYZ65521:BZI65547 CIV65521:CJE65547 CSR65521:CTA65547 DCN65521:DCW65547 DMJ65521:DMS65547 DWF65521:DWO65547 EGB65521:EGK65547 EPX65521:EQG65547 EZT65521:FAC65547 FJP65521:FJY65547 FTL65521:FTU65547 GDH65521:GDQ65547 GND65521:GNM65547 GWZ65521:GXI65547 HGV65521:HHE65547 HQR65521:HRA65547 IAN65521:IAW65547 IKJ65521:IKS65547 IUF65521:IUO65547 JEB65521:JEK65547 JNX65521:JOG65547 JXT65521:JYC65547 KHP65521:KHY65547 KRL65521:KRU65547 LBH65521:LBQ65547 LLD65521:LLM65547 LUZ65521:LVI65547 MEV65521:MFE65547 MOR65521:MPA65547 MYN65521:MYW65547 NIJ65521:NIS65547 NSF65521:NSO65547 OCB65521:OCK65547 OLX65521:OMG65547 OVT65521:OWC65547 PFP65521:PFY65547 PPL65521:PPU65547 PZH65521:PZQ65547 QJD65521:QJM65547 QSZ65521:QTI65547 RCV65521:RDE65547 RMR65521:RNA65547 RWN65521:RWW65547 SGJ65521:SGS65547 SQF65521:SQO65547 TAB65521:TAK65547 TJX65521:TKG65547 TTT65521:TUC65547 UDP65521:UDY65547 UNL65521:UNU65547 UXH65521:UXQ65547 VHD65521:VHM65547 VQZ65521:VRI65547 WAV65521:WBE65547 WKR65521:WLA65547 WUN65521:WUW65547 IB131057:IK131083 RX131057:SG131083 ABT131057:ACC131083 ALP131057:ALY131083 AVL131057:AVU131083 BFH131057:BFQ131083 BPD131057:BPM131083 BYZ131057:BZI131083 CIV131057:CJE131083 CSR131057:CTA131083 DCN131057:DCW131083 DMJ131057:DMS131083 DWF131057:DWO131083 EGB131057:EGK131083 EPX131057:EQG131083 EZT131057:FAC131083 FJP131057:FJY131083 FTL131057:FTU131083 GDH131057:GDQ131083 GND131057:GNM131083 GWZ131057:GXI131083 HGV131057:HHE131083 HQR131057:HRA131083 IAN131057:IAW131083 IKJ131057:IKS131083 IUF131057:IUO131083 JEB131057:JEK131083 JNX131057:JOG131083 JXT131057:JYC131083 KHP131057:KHY131083 KRL131057:KRU131083 LBH131057:LBQ131083 LLD131057:LLM131083 LUZ131057:LVI131083 MEV131057:MFE131083 MOR131057:MPA131083 MYN131057:MYW131083 NIJ131057:NIS131083 NSF131057:NSO131083 OCB131057:OCK131083 OLX131057:OMG131083 OVT131057:OWC131083 PFP131057:PFY131083 PPL131057:PPU131083 PZH131057:PZQ131083 QJD131057:QJM131083 QSZ131057:QTI131083 RCV131057:RDE131083 RMR131057:RNA131083 RWN131057:RWW131083 SGJ131057:SGS131083 SQF131057:SQO131083 TAB131057:TAK131083 TJX131057:TKG131083 TTT131057:TUC131083 UDP131057:UDY131083 UNL131057:UNU131083 UXH131057:UXQ131083 VHD131057:VHM131083 VQZ131057:VRI131083 WAV131057:WBE131083 WKR131057:WLA131083 WUN131057:WUW131083 IB196593:IK196619 RX196593:SG196619 ABT196593:ACC196619 ALP196593:ALY196619 AVL196593:AVU196619 BFH196593:BFQ196619 BPD196593:BPM196619 BYZ196593:BZI196619 CIV196593:CJE196619 CSR196593:CTA196619 DCN196593:DCW196619 DMJ196593:DMS196619 DWF196593:DWO196619 EGB196593:EGK196619 EPX196593:EQG196619 EZT196593:FAC196619 FJP196593:FJY196619 FTL196593:FTU196619 GDH196593:GDQ196619 GND196593:GNM196619 GWZ196593:GXI196619 HGV196593:HHE196619 HQR196593:HRA196619 IAN196593:IAW196619 IKJ196593:IKS196619 IUF196593:IUO196619 JEB196593:JEK196619 JNX196593:JOG196619 JXT196593:JYC196619 KHP196593:KHY196619 KRL196593:KRU196619 LBH196593:LBQ196619 LLD196593:LLM196619 LUZ196593:LVI196619 MEV196593:MFE196619 MOR196593:MPA196619 MYN196593:MYW196619 NIJ196593:NIS196619 NSF196593:NSO196619 OCB196593:OCK196619 OLX196593:OMG196619 OVT196593:OWC196619 PFP196593:PFY196619 PPL196593:PPU196619 PZH196593:PZQ196619 QJD196593:QJM196619 QSZ196593:QTI196619 RCV196593:RDE196619 RMR196593:RNA196619 RWN196593:RWW196619 SGJ196593:SGS196619 SQF196593:SQO196619 TAB196593:TAK196619 TJX196593:TKG196619 TTT196593:TUC196619 UDP196593:UDY196619 UNL196593:UNU196619 UXH196593:UXQ196619 VHD196593:VHM196619 VQZ196593:VRI196619 WAV196593:WBE196619 WKR196593:WLA196619 WUN196593:WUW196619 IB262129:IK262155 RX262129:SG262155 ABT262129:ACC262155 ALP262129:ALY262155 AVL262129:AVU262155 BFH262129:BFQ262155 BPD262129:BPM262155 BYZ262129:BZI262155 CIV262129:CJE262155 CSR262129:CTA262155 DCN262129:DCW262155 DMJ262129:DMS262155 DWF262129:DWO262155 EGB262129:EGK262155 EPX262129:EQG262155 EZT262129:FAC262155 FJP262129:FJY262155 FTL262129:FTU262155 GDH262129:GDQ262155 GND262129:GNM262155 GWZ262129:GXI262155 HGV262129:HHE262155 HQR262129:HRA262155 IAN262129:IAW262155 IKJ262129:IKS262155 IUF262129:IUO262155 JEB262129:JEK262155 JNX262129:JOG262155 JXT262129:JYC262155 KHP262129:KHY262155 KRL262129:KRU262155 LBH262129:LBQ262155 LLD262129:LLM262155 LUZ262129:LVI262155 MEV262129:MFE262155 MOR262129:MPA262155 MYN262129:MYW262155 NIJ262129:NIS262155 NSF262129:NSO262155 OCB262129:OCK262155 OLX262129:OMG262155 OVT262129:OWC262155 PFP262129:PFY262155 PPL262129:PPU262155 PZH262129:PZQ262155 QJD262129:QJM262155 QSZ262129:QTI262155 RCV262129:RDE262155 RMR262129:RNA262155 RWN262129:RWW262155 SGJ262129:SGS262155 SQF262129:SQO262155 TAB262129:TAK262155 TJX262129:TKG262155 TTT262129:TUC262155 UDP262129:UDY262155 UNL262129:UNU262155 UXH262129:UXQ262155 VHD262129:VHM262155 VQZ262129:VRI262155 WAV262129:WBE262155 WKR262129:WLA262155 WUN262129:WUW262155 IB327665:IK327691 RX327665:SG327691 ABT327665:ACC327691 ALP327665:ALY327691 AVL327665:AVU327691 BFH327665:BFQ327691 BPD327665:BPM327691 BYZ327665:BZI327691 CIV327665:CJE327691 CSR327665:CTA327691 DCN327665:DCW327691 DMJ327665:DMS327691 DWF327665:DWO327691 EGB327665:EGK327691 EPX327665:EQG327691 EZT327665:FAC327691 FJP327665:FJY327691 FTL327665:FTU327691 GDH327665:GDQ327691 GND327665:GNM327691 GWZ327665:GXI327691 HGV327665:HHE327691 HQR327665:HRA327691 IAN327665:IAW327691 IKJ327665:IKS327691 IUF327665:IUO327691 JEB327665:JEK327691 JNX327665:JOG327691 JXT327665:JYC327691 KHP327665:KHY327691 KRL327665:KRU327691 LBH327665:LBQ327691 LLD327665:LLM327691 LUZ327665:LVI327691 MEV327665:MFE327691 MOR327665:MPA327691 MYN327665:MYW327691 NIJ327665:NIS327691 NSF327665:NSO327691 OCB327665:OCK327691 OLX327665:OMG327691 OVT327665:OWC327691 PFP327665:PFY327691 PPL327665:PPU327691 PZH327665:PZQ327691 QJD327665:QJM327691 QSZ327665:QTI327691 RCV327665:RDE327691 RMR327665:RNA327691 RWN327665:RWW327691 SGJ327665:SGS327691 SQF327665:SQO327691 TAB327665:TAK327691 TJX327665:TKG327691 TTT327665:TUC327691 UDP327665:UDY327691 UNL327665:UNU327691 UXH327665:UXQ327691 VHD327665:VHM327691 VQZ327665:VRI327691 WAV327665:WBE327691 WKR327665:WLA327691 WUN327665:WUW327691 IB393201:IK393227 RX393201:SG393227 ABT393201:ACC393227 ALP393201:ALY393227 AVL393201:AVU393227 BFH393201:BFQ393227 BPD393201:BPM393227 BYZ393201:BZI393227 CIV393201:CJE393227 CSR393201:CTA393227 DCN393201:DCW393227 DMJ393201:DMS393227 DWF393201:DWO393227 EGB393201:EGK393227 EPX393201:EQG393227 EZT393201:FAC393227 FJP393201:FJY393227 FTL393201:FTU393227 GDH393201:GDQ393227 GND393201:GNM393227 GWZ393201:GXI393227 HGV393201:HHE393227 HQR393201:HRA393227 IAN393201:IAW393227 IKJ393201:IKS393227 IUF393201:IUO393227 JEB393201:JEK393227 JNX393201:JOG393227 JXT393201:JYC393227 KHP393201:KHY393227 KRL393201:KRU393227 LBH393201:LBQ393227 LLD393201:LLM393227 LUZ393201:LVI393227 MEV393201:MFE393227 MOR393201:MPA393227 MYN393201:MYW393227 NIJ393201:NIS393227 NSF393201:NSO393227 OCB393201:OCK393227 OLX393201:OMG393227 OVT393201:OWC393227 PFP393201:PFY393227 PPL393201:PPU393227 PZH393201:PZQ393227 QJD393201:QJM393227 QSZ393201:QTI393227 RCV393201:RDE393227 RMR393201:RNA393227 RWN393201:RWW393227 SGJ393201:SGS393227 SQF393201:SQO393227 TAB393201:TAK393227 TJX393201:TKG393227 TTT393201:TUC393227 UDP393201:UDY393227 UNL393201:UNU393227 UXH393201:UXQ393227 VHD393201:VHM393227 VQZ393201:VRI393227 WAV393201:WBE393227 WKR393201:WLA393227 WUN393201:WUW393227 IB458737:IK458763 RX458737:SG458763 ABT458737:ACC458763 ALP458737:ALY458763 AVL458737:AVU458763 BFH458737:BFQ458763 BPD458737:BPM458763 BYZ458737:BZI458763 CIV458737:CJE458763 CSR458737:CTA458763 DCN458737:DCW458763 DMJ458737:DMS458763 DWF458737:DWO458763 EGB458737:EGK458763 EPX458737:EQG458763 EZT458737:FAC458763 FJP458737:FJY458763 FTL458737:FTU458763 GDH458737:GDQ458763 GND458737:GNM458763 GWZ458737:GXI458763 HGV458737:HHE458763 HQR458737:HRA458763 IAN458737:IAW458763 IKJ458737:IKS458763 IUF458737:IUO458763 JEB458737:JEK458763 JNX458737:JOG458763 JXT458737:JYC458763 KHP458737:KHY458763 KRL458737:KRU458763 LBH458737:LBQ458763 LLD458737:LLM458763 LUZ458737:LVI458763 MEV458737:MFE458763 MOR458737:MPA458763 MYN458737:MYW458763 NIJ458737:NIS458763 NSF458737:NSO458763 OCB458737:OCK458763 OLX458737:OMG458763 OVT458737:OWC458763 PFP458737:PFY458763 PPL458737:PPU458763 PZH458737:PZQ458763 QJD458737:QJM458763 QSZ458737:QTI458763 RCV458737:RDE458763 RMR458737:RNA458763 RWN458737:RWW458763 SGJ458737:SGS458763 SQF458737:SQO458763 TAB458737:TAK458763 TJX458737:TKG458763 TTT458737:TUC458763 UDP458737:UDY458763 UNL458737:UNU458763 UXH458737:UXQ458763 VHD458737:VHM458763 VQZ458737:VRI458763 WAV458737:WBE458763 WKR458737:WLA458763 WUN458737:WUW458763 IB524273:IK524299 RX524273:SG524299 ABT524273:ACC524299 ALP524273:ALY524299 AVL524273:AVU524299 BFH524273:BFQ524299 BPD524273:BPM524299 BYZ524273:BZI524299 CIV524273:CJE524299 CSR524273:CTA524299 DCN524273:DCW524299 DMJ524273:DMS524299 DWF524273:DWO524299 EGB524273:EGK524299 EPX524273:EQG524299 EZT524273:FAC524299 FJP524273:FJY524299 FTL524273:FTU524299 GDH524273:GDQ524299 GND524273:GNM524299 GWZ524273:GXI524299 HGV524273:HHE524299 HQR524273:HRA524299 IAN524273:IAW524299 IKJ524273:IKS524299 IUF524273:IUO524299 JEB524273:JEK524299 JNX524273:JOG524299 JXT524273:JYC524299 KHP524273:KHY524299 KRL524273:KRU524299 LBH524273:LBQ524299 LLD524273:LLM524299 LUZ524273:LVI524299 MEV524273:MFE524299 MOR524273:MPA524299 MYN524273:MYW524299 NIJ524273:NIS524299 NSF524273:NSO524299 OCB524273:OCK524299 OLX524273:OMG524299 OVT524273:OWC524299 PFP524273:PFY524299 PPL524273:PPU524299 PZH524273:PZQ524299 QJD524273:QJM524299 QSZ524273:QTI524299 RCV524273:RDE524299 RMR524273:RNA524299 RWN524273:RWW524299 SGJ524273:SGS524299 SQF524273:SQO524299 TAB524273:TAK524299 TJX524273:TKG524299 TTT524273:TUC524299 UDP524273:UDY524299 UNL524273:UNU524299 UXH524273:UXQ524299 VHD524273:VHM524299 VQZ524273:VRI524299 WAV524273:WBE524299 WKR524273:WLA524299 WUN524273:WUW524299 IB589809:IK589835 RX589809:SG589835 ABT589809:ACC589835 ALP589809:ALY589835 AVL589809:AVU589835 BFH589809:BFQ589835 BPD589809:BPM589835 BYZ589809:BZI589835 CIV589809:CJE589835 CSR589809:CTA589835 DCN589809:DCW589835 DMJ589809:DMS589835 DWF589809:DWO589835 EGB589809:EGK589835 EPX589809:EQG589835 EZT589809:FAC589835 FJP589809:FJY589835 FTL589809:FTU589835 GDH589809:GDQ589835 GND589809:GNM589835 GWZ589809:GXI589835 HGV589809:HHE589835 HQR589809:HRA589835 IAN589809:IAW589835 IKJ589809:IKS589835 IUF589809:IUO589835 JEB589809:JEK589835 JNX589809:JOG589835 JXT589809:JYC589835 KHP589809:KHY589835 KRL589809:KRU589835 LBH589809:LBQ589835 LLD589809:LLM589835 LUZ589809:LVI589835 MEV589809:MFE589835 MOR589809:MPA589835 MYN589809:MYW589835 NIJ589809:NIS589835 NSF589809:NSO589835 OCB589809:OCK589835 OLX589809:OMG589835 OVT589809:OWC589835 PFP589809:PFY589835 PPL589809:PPU589835 PZH589809:PZQ589835 QJD589809:QJM589835 QSZ589809:QTI589835 RCV589809:RDE589835 RMR589809:RNA589835 RWN589809:RWW589835 SGJ589809:SGS589835 SQF589809:SQO589835 TAB589809:TAK589835 TJX589809:TKG589835 TTT589809:TUC589835 UDP589809:UDY589835 UNL589809:UNU589835 UXH589809:UXQ589835 VHD589809:VHM589835 VQZ589809:VRI589835 WAV589809:WBE589835 WKR589809:WLA589835 WUN589809:WUW589835 IB655345:IK655371 RX655345:SG655371 ABT655345:ACC655371 ALP655345:ALY655371 AVL655345:AVU655371 BFH655345:BFQ655371 BPD655345:BPM655371 BYZ655345:BZI655371 CIV655345:CJE655371 CSR655345:CTA655371 DCN655345:DCW655371 DMJ655345:DMS655371 DWF655345:DWO655371 EGB655345:EGK655371 EPX655345:EQG655371 EZT655345:FAC655371 FJP655345:FJY655371 FTL655345:FTU655371 GDH655345:GDQ655371 GND655345:GNM655371 GWZ655345:GXI655371 HGV655345:HHE655371 HQR655345:HRA655371 IAN655345:IAW655371 IKJ655345:IKS655371 IUF655345:IUO655371 JEB655345:JEK655371 JNX655345:JOG655371 JXT655345:JYC655371 KHP655345:KHY655371 KRL655345:KRU655371 LBH655345:LBQ655371 LLD655345:LLM655371 LUZ655345:LVI655371 MEV655345:MFE655371 MOR655345:MPA655371 MYN655345:MYW655371 NIJ655345:NIS655371 NSF655345:NSO655371 OCB655345:OCK655371 OLX655345:OMG655371 OVT655345:OWC655371 PFP655345:PFY655371 PPL655345:PPU655371 PZH655345:PZQ655371 QJD655345:QJM655371 QSZ655345:QTI655371 RCV655345:RDE655371 RMR655345:RNA655371 RWN655345:RWW655371 SGJ655345:SGS655371 SQF655345:SQO655371 TAB655345:TAK655371 TJX655345:TKG655371 TTT655345:TUC655371 UDP655345:UDY655371 UNL655345:UNU655371 UXH655345:UXQ655371 VHD655345:VHM655371 VQZ655345:VRI655371 WAV655345:WBE655371 WKR655345:WLA655371 WUN655345:WUW655371 IB720881:IK720907 RX720881:SG720907 ABT720881:ACC720907 ALP720881:ALY720907 AVL720881:AVU720907 BFH720881:BFQ720907 BPD720881:BPM720907 BYZ720881:BZI720907 CIV720881:CJE720907 CSR720881:CTA720907 DCN720881:DCW720907 DMJ720881:DMS720907 DWF720881:DWO720907 EGB720881:EGK720907 EPX720881:EQG720907 EZT720881:FAC720907 FJP720881:FJY720907 FTL720881:FTU720907 GDH720881:GDQ720907 GND720881:GNM720907 GWZ720881:GXI720907 HGV720881:HHE720907 HQR720881:HRA720907 IAN720881:IAW720907 IKJ720881:IKS720907 IUF720881:IUO720907 JEB720881:JEK720907 JNX720881:JOG720907 JXT720881:JYC720907 KHP720881:KHY720907 KRL720881:KRU720907 LBH720881:LBQ720907 LLD720881:LLM720907 LUZ720881:LVI720907 MEV720881:MFE720907 MOR720881:MPA720907 MYN720881:MYW720907 NIJ720881:NIS720907 NSF720881:NSO720907 OCB720881:OCK720907 OLX720881:OMG720907 OVT720881:OWC720907 PFP720881:PFY720907 PPL720881:PPU720907 PZH720881:PZQ720907 QJD720881:QJM720907 QSZ720881:QTI720907 RCV720881:RDE720907 RMR720881:RNA720907 RWN720881:RWW720907 SGJ720881:SGS720907 SQF720881:SQO720907 TAB720881:TAK720907 TJX720881:TKG720907 TTT720881:TUC720907 UDP720881:UDY720907 UNL720881:UNU720907 UXH720881:UXQ720907 VHD720881:VHM720907 VQZ720881:VRI720907 WAV720881:WBE720907 WKR720881:WLA720907 WUN720881:WUW720907 IB786417:IK786443 RX786417:SG786443 ABT786417:ACC786443 ALP786417:ALY786443 AVL786417:AVU786443 BFH786417:BFQ786443 BPD786417:BPM786443 BYZ786417:BZI786443 CIV786417:CJE786443 CSR786417:CTA786443 DCN786417:DCW786443 DMJ786417:DMS786443 DWF786417:DWO786443 EGB786417:EGK786443 EPX786417:EQG786443 EZT786417:FAC786443 FJP786417:FJY786443 FTL786417:FTU786443 GDH786417:GDQ786443 GND786417:GNM786443 GWZ786417:GXI786443 HGV786417:HHE786443 HQR786417:HRA786443 IAN786417:IAW786443 IKJ786417:IKS786443 IUF786417:IUO786443 JEB786417:JEK786443 JNX786417:JOG786443 JXT786417:JYC786443 KHP786417:KHY786443 KRL786417:KRU786443 LBH786417:LBQ786443 LLD786417:LLM786443 LUZ786417:LVI786443 MEV786417:MFE786443 MOR786417:MPA786443 MYN786417:MYW786443 NIJ786417:NIS786443 NSF786417:NSO786443 OCB786417:OCK786443 OLX786417:OMG786443 OVT786417:OWC786443 PFP786417:PFY786443 PPL786417:PPU786443 PZH786417:PZQ786443 QJD786417:QJM786443 QSZ786417:QTI786443 RCV786417:RDE786443 RMR786417:RNA786443 RWN786417:RWW786443 SGJ786417:SGS786443 SQF786417:SQO786443 TAB786417:TAK786443 TJX786417:TKG786443 TTT786417:TUC786443 UDP786417:UDY786443 UNL786417:UNU786443 UXH786417:UXQ786443 VHD786417:VHM786443 VQZ786417:VRI786443 WAV786417:WBE786443 WKR786417:WLA786443 WUN786417:WUW786443 IB851953:IK851979 RX851953:SG851979 ABT851953:ACC851979 ALP851953:ALY851979 AVL851953:AVU851979 BFH851953:BFQ851979 BPD851953:BPM851979 BYZ851953:BZI851979 CIV851953:CJE851979 CSR851953:CTA851979 DCN851953:DCW851979 DMJ851953:DMS851979 DWF851953:DWO851979 EGB851953:EGK851979 EPX851953:EQG851979 EZT851953:FAC851979 FJP851953:FJY851979 FTL851953:FTU851979 GDH851953:GDQ851979 GND851953:GNM851979 GWZ851953:GXI851979 HGV851953:HHE851979 HQR851953:HRA851979 IAN851953:IAW851979 IKJ851953:IKS851979 IUF851953:IUO851979 JEB851953:JEK851979 JNX851953:JOG851979 JXT851953:JYC851979 KHP851953:KHY851979 KRL851953:KRU851979 LBH851953:LBQ851979 LLD851953:LLM851979 LUZ851953:LVI851979 MEV851953:MFE851979 MOR851953:MPA851979 MYN851953:MYW851979 NIJ851953:NIS851979 NSF851953:NSO851979 OCB851953:OCK851979 OLX851953:OMG851979 OVT851953:OWC851979 PFP851953:PFY851979 PPL851953:PPU851979 PZH851953:PZQ851979 QJD851953:QJM851979 QSZ851953:QTI851979 RCV851953:RDE851979 RMR851953:RNA851979 RWN851953:RWW851979 SGJ851953:SGS851979 SQF851953:SQO851979 TAB851953:TAK851979 TJX851953:TKG851979 TTT851953:TUC851979 UDP851953:UDY851979 UNL851953:UNU851979 UXH851953:UXQ851979 VHD851953:VHM851979 VQZ851953:VRI851979 WAV851953:WBE851979 WKR851953:WLA851979 WUN851953:WUW851979 IB917489:IK917515 RX917489:SG917515 ABT917489:ACC917515 ALP917489:ALY917515 AVL917489:AVU917515 BFH917489:BFQ917515 BPD917489:BPM917515 BYZ917489:BZI917515 CIV917489:CJE917515 CSR917489:CTA917515 DCN917489:DCW917515 DMJ917489:DMS917515 DWF917489:DWO917515 EGB917489:EGK917515 EPX917489:EQG917515 EZT917489:FAC917515 FJP917489:FJY917515 FTL917489:FTU917515 GDH917489:GDQ917515 GND917489:GNM917515 GWZ917489:GXI917515 HGV917489:HHE917515 HQR917489:HRA917515 IAN917489:IAW917515 IKJ917489:IKS917515 IUF917489:IUO917515 JEB917489:JEK917515 JNX917489:JOG917515 JXT917489:JYC917515 KHP917489:KHY917515 KRL917489:KRU917515 LBH917489:LBQ917515 LLD917489:LLM917515 LUZ917489:LVI917515 MEV917489:MFE917515 MOR917489:MPA917515 MYN917489:MYW917515 NIJ917489:NIS917515 NSF917489:NSO917515 OCB917489:OCK917515 OLX917489:OMG917515 OVT917489:OWC917515 PFP917489:PFY917515 PPL917489:PPU917515 PZH917489:PZQ917515 QJD917489:QJM917515 QSZ917489:QTI917515 RCV917489:RDE917515 RMR917489:RNA917515 RWN917489:RWW917515 SGJ917489:SGS917515 SQF917489:SQO917515 TAB917489:TAK917515 TJX917489:TKG917515 TTT917489:TUC917515 UDP917489:UDY917515 UNL917489:UNU917515 UXH917489:UXQ917515 VHD917489:VHM917515 VQZ917489:VRI917515 WAV917489:WBE917515 WKR917489:WLA917515 WUN917489:WUW917515 IB983025:IK983051 RX983025:SG983051 ABT983025:ACC983051 ALP983025:ALY983051 AVL983025:AVU983051 BFH983025:BFQ983051 BPD983025:BPM983051 BYZ983025:BZI983051 CIV983025:CJE983051 CSR983025:CTA983051 DCN983025:DCW983051 DMJ983025:DMS983051 DWF983025:DWO983051 EGB983025:EGK983051 EPX983025:EQG983051 EZT983025:FAC983051 FJP983025:FJY983051 FTL983025:FTU983051 GDH983025:GDQ983051 GND983025:GNM983051 GWZ983025:GXI983051 HGV983025:HHE983051 HQR983025:HRA983051 IAN983025:IAW983051 IKJ983025:IKS983051 IUF983025:IUO983051 JEB983025:JEK983051 JNX983025:JOG983051 JXT983025:JYC983051 KHP983025:KHY983051 KRL983025:KRU983051 LBH983025:LBQ983051 LLD983025:LLM983051 LUZ983025:LVI983051 MEV983025:MFE983051 MOR983025:MPA983051 MYN983025:MYW983051 NIJ983025:NIS983051 NSF983025:NSO983051 OCB983025:OCK983051 OLX983025:OMG983051 OVT983025:OWC983051 PFP983025:PFY983051 PPL983025:PPU983051 PZH983025:PZQ983051 QJD983025:QJM983051 QSZ983025:QTI983051 RCV983025:RDE983051 RMR983025:RNA983051 RWN983025:RWW983051 SGJ983025:SGS983051 SQF983025:SQO983051 TAB983025:TAK983051 TJX983025:TKG983051 TTT983025:TUC983051 UDP983025:UDY983051 UNL983025:UNU983051 UXH983025:UXQ983051 VHD983025:VHM983051 VQZ983025:VRI983051 WAV983025:WBE983051 WKR983025:WLA983051 WUN983025:WUW983051 IM65521:IO65547 SI65521:SK65547 ACE65521:ACG65547 AMA65521:AMC65547 AVW65521:AVY65547 BFS65521:BFU65547 BPO65521:BPQ65547 BZK65521:BZM65547 CJG65521:CJI65547 CTC65521:CTE65547 DCY65521:DDA65547 DMU65521:DMW65547 DWQ65521:DWS65547 EGM65521:EGO65547 EQI65521:EQK65547 FAE65521:FAG65547 FKA65521:FKC65547 FTW65521:FTY65547 GDS65521:GDU65547 GNO65521:GNQ65547 GXK65521:GXM65547 HHG65521:HHI65547 HRC65521:HRE65547 IAY65521:IBA65547 IKU65521:IKW65547 IUQ65521:IUS65547 JEM65521:JEO65547 JOI65521:JOK65547 JYE65521:JYG65547 KIA65521:KIC65547 KRW65521:KRY65547 LBS65521:LBU65547 LLO65521:LLQ65547 LVK65521:LVM65547 MFG65521:MFI65547 MPC65521:MPE65547 MYY65521:MZA65547 NIU65521:NIW65547 NSQ65521:NSS65547 OCM65521:OCO65547 OMI65521:OMK65547 OWE65521:OWG65547 PGA65521:PGC65547 PPW65521:PPY65547 PZS65521:PZU65547 QJO65521:QJQ65547 QTK65521:QTM65547 RDG65521:RDI65547 RNC65521:RNE65547 RWY65521:RXA65547 SGU65521:SGW65547 SQQ65521:SQS65547 TAM65521:TAO65547 TKI65521:TKK65547 TUE65521:TUG65547 UEA65521:UEC65547 UNW65521:UNY65547 UXS65521:UXU65547 VHO65521:VHQ65547 VRK65521:VRM65547 WBG65521:WBI65547 WLC65521:WLE65547 WUY65521:WVA65547 IM131057:IO131083 SI131057:SK131083 ACE131057:ACG131083 AMA131057:AMC131083 AVW131057:AVY131083 BFS131057:BFU131083 BPO131057:BPQ131083 BZK131057:BZM131083 CJG131057:CJI131083 CTC131057:CTE131083 DCY131057:DDA131083 DMU131057:DMW131083 DWQ131057:DWS131083 EGM131057:EGO131083 EQI131057:EQK131083 FAE131057:FAG131083 FKA131057:FKC131083 FTW131057:FTY131083 GDS131057:GDU131083 GNO131057:GNQ131083 GXK131057:GXM131083 HHG131057:HHI131083 HRC131057:HRE131083 IAY131057:IBA131083 IKU131057:IKW131083 IUQ131057:IUS131083 JEM131057:JEO131083 JOI131057:JOK131083 JYE131057:JYG131083 KIA131057:KIC131083 KRW131057:KRY131083 LBS131057:LBU131083 LLO131057:LLQ131083 LVK131057:LVM131083 MFG131057:MFI131083 MPC131057:MPE131083 MYY131057:MZA131083 NIU131057:NIW131083 NSQ131057:NSS131083 OCM131057:OCO131083 OMI131057:OMK131083 OWE131057:OWG131083 PGA131057:PGC131083 PPW131057:PPY131083 PZS131057:PZU131083 QJO131057:QJQ131083 QTK131057:QTM131083 RDG131057:RDI131083 RNC131057:RNE131083 RWY131057:RXA131083 SGU131057:SGW131083 SQQ131057:SQS131083 TAM131057:TAO131083 TKI131057:TKK131083 TUE131057:TUG131083 UEA131057:UEC131083 UNW131057:UNY131083 UXS131057:UXU131083 VHO131057:VHQ131083 VRK131057:VRM131083 WBG131057:WBI131083 WLC131057:WLE131083 WUY131057:WVA131083 IM196593:IO196619 SI196593:SK196619 ACE196593:ACG196619 AMA196593:AMC196619 AVW196593:AVY196619 BFS196593:BFU196619 BPO196593:BPQ196619 BZK196593:BZM196619 CJG196593:CJI196619 CTC196593:CTE196619 DCY196593:DDA196619 DMU196593:DMW196619 DWQ196593:DWS196619 EGM196593:EGO196619 EQI196593:EQK196619 FAE196593:FAG196619 FKA196593:FKC196619 FTW196593:FTY196619 GDS196593:GDU196619 GNO196593:GNQ196619 GXK196593:GXM196619 HHG196593:HHI196619 HRC196593:HRE196619 IAY196593:IBA196619 IKU196593:IKW196619 IUQ196593:IUS196619 JEM196593:JEO196619 JOI196593:JOK196619 JYE196593:JYG196619 KIA196593:KIC196619 KRW196593:KRY196619 LBS196593:LBU196619 LLO196593:LLQ196619 LVK196593:LVM196619 MFG196593:MFI196619 MPC196593:MPE196619 MYY196593:MZA196619 NIU196593:NIW196619 NSQ196593:NSS196619 OCM196593:OCO196619 OMI196593:OMK196619 OWE196593:OWG196619 PGA196593:PGC196619 PPW196593:PPY196619 PZS196593:PZU196619 QJO196593:QJQ196619 QTK196593:QTM196619 RDG196593:RDI196619 RNC196593:RNE196619 RWY196593:RXA196619 SGU196593:SGW196619 SQQ196593:SQS196619 TAM196593:TAO196619 TKI196593:TKK196619 TUE196593:TUG196619 UEA196593:UEC196619 UNW196593:UNY196619 UXS196593:UXU196619 VHO196593:VHQ196619 VRK196593:VRM196619 WBG196593:WBI196619 WLC196593:WLE196619 WUY196593:WVA196619 IM262129:IO262155 SI262129:SK262155 ACE262129:ACG262155 AMA262129:AMC262155 AVW262129:AVY262155 BFS262129:BFU262155 BPO262129:BPQ262155 BZK262129:BZM262155 CJG262129:CJI262155 CTC262129:CTE262155 DCY262129:DDA262155 DMU262129:DMW262155 DWQ262129:DWS262155 EGM262129:EGO262155 EQI262129:EQK262155 FAE262129:FAG262155 FKA262129:FKC262155 FTW262129:FTY262155 GDS262129:GDU262155 GNO262129:GNQ262155 GXK262129:GXM262155 HHG262129:HHI262155 HRC262129:HRE262155 IAY262129:IBA262155 IKU262129:IKW262155 IUQ262129:IUS262155 JEM262129:JEO262155 JOI262129:JOK262155 JYE262129:JYG262155 KIA262129:KIC262155 KRW262129:KRY262155 LBS262129:LBU262155 LLO262129:LLQ262155 LVK262129:LVM262155 MFG262129:MFI262155 MPC262129:MPE262155 MYY262129:MZA262155 NIU262129:NIW262155 NSQ262129:NSS262155 OCM262129:OCO262155 OMI262129:OMK262155 OWE262129:OWG262155 PGA262129:PGC262155 PPW262129:PPY262155 PZS262129:PZU262155 QJO262129:QJQ262155 QTK262129:QTM262155 RDG262129:RDI262155 RNC262129:RNE262155 RWY262129:RXA262155 SGU262129:SGW262155 SQQ262129:SQS262155 TAM262129:TAO262155 TKI262129:TKK262155 TUE262129:TUG262155 UEA262129:UEC262155 UNW262129:UNY262155 UXS262129:UXU262155 VHO262129:VHQ262155 VRK262129:VRM262155 WBG262129:WBI262155 WLC262129:WLE262155 WUY262129:WVA262155 IM327665:IO327691 SI327665:SK327691 ACE327665:ACG327691 AMA327665:AMC327691 AVW327665:AVY327691 BFS327665:BFU327691 BPO327665:BPQ327691 BZK327665:BZM327691 CJG327665:CJI327691 CTC327665:CTE327691 DCY327665:DDA327691 DMU327665:DMW327691 DWQ327665:DWS327691 EGM327665:EGO327691 EQI327665:EQK327691 FAE327665:FAG327691 FKA327665:FKC327691 FTW327665:FTY327691 GDS327665:GDU327691 GNO327665:GNQ327691 GXK327665:GXM327691 HHG327665:HHI327691 HRC327665:HRE327691 IAY327665:IBA327691 IKU327665:IKW327691 IUQ327665:IUS327691 JEM327665:JEO327691 JOI327665:JOK327691 JYE327665:JYG327691 KIA327665:KIC327691 KRW327665:KRY327691 LBS327665:LBU327691 LLO327665:LLQ327691 LVK327665:LVM327691 MFG327665:MFI327691 MPC327665:MPE327691 MYY327665:MZA327691 NIU327665:NIW327691 NSQ327665:NSS327691 OCM327665:OCO327691 OMI327665:OMK327691 OWE327665:OWG327691 PGA327665:PGC327691 PPW327665:PPY327691 PZS327665:PZU327691 QJO327665:QJQ327691 QTK327665:QTM327691 RDG327665:RDI327691 RNC327665:RNE327691 RWY327665:RXA327691 SGU327665:SGW327691 SQQ327665:SQS327691 TAM327665:TAO327691 TKI327665:TKK327691 TUE327665:TUG327691 UEA327665:UEC327691 UNW327665:UNY327691 UXS327665:UXU327691 VHO327665:VHQ327691 VRK327665:VRM327691 WBG327665:WBI327691 WLC327665:WLE327691 WUY327665:WVA327691 IM393201:IO393227 SI393201:SK393227 ACE393201:ACG393227 AMA393201:AMC393227 AVW393201:AVY393227 BFS393201:BFU393227 BPO393201:BPQ393227 BZK393201:BZM393227 CJG393201:CJI393227 CTC393201:CTE393227 DCY393201:DDA393227 DMU393201:DMW393227 DWQ393201:DWS393227 EGM393201:EGO393227 EQI393201:EQK393227 FAE393201:FAG393227 FKA393201:FKC393227 FTW393201:FTY393227 GDS393201:GDU393227 GNO393201:GNQ393227 GXK393201:GXM393227 HHG393201:HHI393227 HRC393201:HRE393227 IAY393201:IBA393227 IKU393201:IKW393227 IUQ393201:IUS393227 JEM393201:JEO393227 JOI393201:JOK393227 JYE393201:JYG393227 KIA393201:KIC393227 KRW393201:KRY393227 LBS393201:LBU393227 LLO393201:LLQ393227 LVK393201:LVM393227 MFG393201:MFI393227 MPC393201:MPE393227 MYY393201:MZA393227 NIU393201:NIW393227 NSQ393201:NSS393227 OCM393201:OCO393227 OMI393201:OMK393227 OWE393201:OWG393227 PGA393201:PGC393227 PPW393201:PPY393227 PZS393201:PZU393227 QJO393201:QJQ393227 QTK393201:QTM393227 RDG393201:RDI393227 RNC393201:RNE393227 RWY393201:RXA393227 SGU393201:SGW393227 SQQ393201:SQS393227 TAM393201:TAO393227 TKI393201:TKK393227 TUE393201:TUG393227 UEA393201:UEC393227 UNW393201:UNY393227 UXS393201:UXU393227 VHO393201:VHQ393227 VRK393201:VRM393227 WBG393201:WBI393227 WLC393201:WLE393227 WUY393201:WVA393227 IM458737:IO458763 SI458737:SK458763 ACE458737:ACG458763 AMA458737:AMC458763 AVW458737:AVY458763 BFS458737:BFU458763 BPO458737:BPQ458763 BZK458737:BZM458763 CJG458737:CJI458763 CTC458737:CTE458763 DCY458737:DDA458763 DMU458737:DMW458763 DWQ458737:DWS458763 EGM458737:EGO458763 EQI458737:EQK458763 FAE458737:FAG458763 FKA458737:FKC458763 FTW458737:FTY458763 GDS458737:GDU458763 GNO458737:GNQ458763 GXK458737:GXM458763 HHG458737:HHI458763 HRC458737:HRE458763 IAY458737:IBA458763 IKU458737:IKW458763 IUQ458737:IUS458763 JEM458737:JEO458763 JOI458737:JOK458763 JYE458737:JYG458763 KIA458737:KIC458763 KRW458737:KRY458763 LBS458737:LBU458763 LLO458737:LLQ458763 LVK458737:LVM458763 MFG458737:MFI458763 MPC458737:MPE458763 MYY458737:MZA458763 NIU458737:NIW458763 NSQ458737:NSS458763 OCM458737:OCO458763 OMI458737:OMK458763 OWE458737:OWG458763 PGA458737:PGC458763 PPW458737:PPY458763 PZS458737:PZU458763 QJO458737:QJQ458763 QTK458737:QTM458763 RDG458737:RDI458763 RNC458737:RNE458763 RWY458737:RXA458763 SGU458737:SGW458763 SQQ458737:SQS458763 TAM458737:TAO458763 TKI458737:TKK458763 TUE458737:TUG458763 UEA458737:UEC458763 UNW458737:UNY458763 UXS458737:UXU458763 VHO458737:VHQ458763 VRK458737:VRM458763 WBG458737:WBI458763 WLC458737:WLE458763 WUY458737:WVA458763 IM524273:IO524299 SI524273:SK524299 ACE524273:ACG524299 AMA524273:AMC524299 AVW524273:AVY524299 BFS524273:BFU524299 BPO524273:BPQ524299 BZK524273:BZM524299 CJG524273:CJI524299 CTC524273:CTE524299 DCY524273:DDA524299 DMU524273:DMW524299 DWQ524273:DWS524299 EGM524273:EGO524299 EQI524273:EQK524299 FAE524273:FAG524299 FKA524273:FKC524299 FTW524273:FTY524299 GDS524273:GDU524299 GNO524273:GNQ524299 GXK524273:GXM524299 HHG524273:HHI524299 HRC524273:HRE524299 IAY524273:IBA524299 IKU524273:IKW524299 IUQ524273:IUS524299 JEM524273:JEO524299 JOI524273:JOK524299 JYE524273:JYG524299 KIA524273:KIC524299 KRW524273:KRY524299 LBS524273:LBU524299 LLO524273:LLQ524299 LVK524273:LVM524299 MFG524273:MFI524299 MPC524273:MPE524299 MYY524273:MZA524299 NIU524273:NIW524299 NSQ524273:NSS524299 OCM524273:OCO524299 OMI524273:OMK524299 OWE524273:OWG524299 PGA524273:PGC524299 PPW524273:PPY524299 PZS524273:PZU524299 QJO524273:QJQ524299 QTK524273:QTM524299 RDG524273:RDI524299 RNC524273:RNE524299 RWY524273:RXA524299 SGU524273:SGW524299 SQQ524273:SQS524299 TAM524273:TAO524299 TKI524273:TKK524299 TUE524273:TUG524299 UEA524273:UEC524299 UNW524273:UNY524299 UXS524273:UXU524299 VHO524273:VHQ524299 VRK524273:VRM524299 WBG524273:WBI524299 WLC524273:WLE524299 WUY524273:WVA524299 IM589809:IO589835 SI589809:SK589835 ACE589809:ACG589835 AMA589809:AMC589835 AVW589809:AVY589835 BFS589809:BFU589835 BPO589809:BPQ589835 BZK589809:BZM589835 CJG589809:CJI589835 CTC589809:CTE589835 DCY589809:DDA589835 DMU589809:DMW589835 DWQ589809:DWS589835 EGM589809:EGO589835 EQI589809:EQK589835 FAE589809:FAG589835 FKA589809:FKC589835 FTW589809:FTY589835 GDS589809:GDU589835 GNO589809:GNQ589835 GXK589809:GXM589835 HHG589809:HHI589835 HRC589809:HRE589835 IAY589809:IBA589835 IKU589809:IKW589835 IUQ589809:IUS589835 JEM589809:JEO589835 JOI589809:JOK589835 JYE589809:JYG589835 KIA589809:KIC589835 KRW589809:KRY589835 LBS589809:LBU589835 LLO589809:LLQ589835 LVK589809:LVM589835 MFG589809:MFI589835 MPC589809:MPE589835 MYY589809:MZA589835 NIU589809:NIW589835 NSQ589809:NSS589835 OCM589809:OCO589835 OMI589809:OMK589835 OWE589809:OWG589835 PGA589809:PGC589835 PPW589809:PPY589835 PZS589809:PZU589835 QJO589809:QJQ589835 QTK589809:QTM589835 RDG589809:RDI589835 RNC589809:RNE589835 RWY589809:RXA589835 SGU589809:SGW589835 SQQ589809:SQS589835 TAM589809:TAO589835 TKI589809:TKK589835 TUE589809:TUG589835 UEA589809:UEC589835 UNW589809:UNY589835 UXS589809:UXU589835 VHO589809:VHQ589835 VRK589809:VRM589835 WBG589809:WBI589835 WLC589809:WLE589835 WUY589809:WVA589835 IM655345:IO655371 SI655345:SK655371 ACE655345:ACG655371 AMA655345:AMC655371 AVW655345:AVY655371 BFS655345:BFU655371 BPO655345:BPQ655371 BZK655345:BZM655371 CJG655345:CJI655371 CTC655345:CTE655371 DCY655345:DDA655371 DMU655345:DMW655371 DWQ655345:DWS655371 EGM655345:EGO655371 EQI655345:EQK655371 FAE655345:FAG655371 FKA655345:FKC655371 FTW655345:FTY655371 GDS655345:GDU655371 GNO655345:GNQ655371 GXK655345:GXM655371 HHG655345:HHI655371 HRC655345:HRE655371 IAY655345:IBA655371 IKU655345:IKW655371 IUQ655345:IUS655371 JEM655345:JEO655371 JOI655345:JOK655371 JYE655345:JYG655371 KIA655345:KIC655371 KRW655345:KRY655371 LBS655345:LBU655371 LLO655345:LLQ655371 LVK655345:LVM655371 MFG655345:MFI655371 MPC655345:MPE655371 MYY655345:MZA655371 NIU655345:NIW655371 NSQ655345:NSS655371 OCM655345:OCO655371 OMI655345:OMK655371 OWE655345:OWG655371 PGA655345:PGC655371 PPW655345:PPY655371 PZS655345:PZU655371 QJO655345:QJQ655371 QTK655345:QTM655371 RDG655345:RDI655371 RNC655345:RNE655371 RWY655345:RXA655371 SGU655345:SGW655371 SQQ655345:SQS655371 TAM655345:TAO655371 TKI655345:TKK655371 TUE655345:TUG655371 UEA655345:UEC655371 UNW655345:UNY655371 UXS655345:UXU655371 VHO655345:VHQ655371 VRK655345:VRM655371 WBG655345:WBI655371 WLC655345:WLE655371 WUY655345:WVA655371 IM720881:IO720907 SI720881:SK720907 ACE720881:ACG720907 AMA720881:AMC720907 AVW720881:AVY720907 BFS720881:BFU720907 BPO720881:BPQ720907 BZK720881:BZM720907 CJG720881:CJI720907 CTC720881:CTE720907 DCY720881:DDA720907 DMU720881:DMW720907 DWQ720881:DWS720907 EGM720881:EGO720907 EQI720881:EQK720907 FAE720881:FAG720907 FKA720881:FKC720907 FTW720881:FTY720907 GDS720881:GDU720907 GNO720881:GNQ720907 GXK720881:GXM720907 HHG720881:HHI720907 HRC720881:HRE720907 IAY720881:IBA720907 IKU720881:IKW720907 IUQ720881:IUS720907 JEM720881:JEO720907 JOI720881:JOK720907 JYE720881:JYG720907 KIA720881:KIC720907 KRW720881:KRY720907 LBS720881:LBU720907 LLO720881:LLQ720907 LVK720881:LVM720907 MFG720881:MFI720907 MPC720881:MPE720907 MYY720881:MZA720907 NIU720881:NIW720907 NSQ720881:NSS720907 OCM720881:OCO720907 OMI720881:OMK720907 OWE720881:OWG720907 PGA720881:PGC720907 PPW720881:PPY720907 PZS720881:PZU720907 QJO720881:QJQ720907 QTK720881:QTM720907 RDG720881:RDI720907 RNC720881:RNE720907 RWY720881:RXA720907 SGU720881:SGW720907 SQQ720881:SQS720907 TAM720881:TAO720907 TKI720881:TKK720907 TUE720881:TUG720907 UEA720881:UEC720907 UNW720881:UNY720907 UXS720881:UXU720907 VHO720881:VHQ720907 VRK720881:VRM720907 WBG720881:WBI720907 WLC720881:WLE720907 WUY720881:WVA720907 IM786417:IO786443 SI786417:SK786443 ACE786417:ACG786443 AMA786417:AMC786443 AVW786417:AVY786443 BFS786417:BFU786443 BPO786417:BPQ786443 BZK786417:BZM786443 CJG786417:CJI786443 CTC786417:CTE786443 DCY786417:DDA786443 DMU786417:DMW786443 DWQ786417:DWS786443 EGM786417:EGO786443 EQI786417:EQK786443 FAE786417:FAG786443 FKA786417:FKC786443 FTW786417:FTY786443 GDS786417:GDU786443 GNO786417:GNQ786443 GXK786417:GXM786443 HHG786417:HHI786443 HRC786417:HRE786443 IAY786417:IBA786443 IKU786417:IKW786443 IUQ786417:IUS786443 JEM786417:JEO786443 JOI786417:JOK786443 JYE786417:JYG786443 KIA786417:KIC786443 KRW786417:KRY786443 LBS786417:LBU786443 LLO786417:LLQ786443 LVK786417:LVM786443 MFG786417:MFI786443 MPC786417:MPE786443 MYY786417:MZA786443 NIU786417:NIW786443 NSQ786417:NSS786443 OCM786417:OCO786443 OMI786417:OMK786443 OWE786417:OWG786443 PGA786417:PGC786443 PPW786417:PPY786443 PZS786417:PZU786443 QJO786417:QJQ786443 QTK786417:QTM786443 RDG786417:RDI786443 RNC786417:RNE786443 RWY786417:RXA786443 SGU786417:SGW786443 SQQ786417:SQS786443 TAM786417:TAO786443 TKI786417:TKK786443 TUE786417:TUG786443 UEA786417:UEC786443 UNW786417:UNY786443 UXS786417:UXU786443 VHO786417:VHQ786443 VRK786417:VRM786443 WBG786417:WBI786443 WLC786417:WLE786443 WUY786417:WVA786443 IM851953:IO851979 SI851953:SK851979 ACE851953:ACG851979 AMA851953:AMC851979 AVW851953:AVY851979 BFS851953:BFU851979 BPO851953:BPQ851979 BZK851953:BZM851979 CJG851953:CJI851979 CTC851953:CTE851979 DCY851953:DDA851979 DMU851953:DMW851979 DWQ851953:DWS851979 EGM851953:EGO851979 EQI851953:EQK851979 FAE851953:FAG851979 FKA851953:FKC851979 FTW851953:FTY851979 GDS851953:GDU851979 GNO851953:GNQ851979 GXK851953:GXM851979 HHG851953:HHI851979 HRC851953:HRE851979 IAY851953:IBA851979 IKU851953:IKW851979 IUQ851953:IUS851979 JEM851953:JEO851979 JOI851953:JOK851979 JYE851953:JYG851979 KIA851953:KIC851979 KRW851953:KRY851979 LBS851953:LBU851979 LLO851953:LLQ851979 LVK851953:LVM851979 MFG851953:MFI851979 MPC851953:MPE851979 MYY851953:MZA851979 NIU851953:NIW851979 NSQ851953:NSS851979 OCM851953:OCO851979 OMI851953:OMK851979 OWE851953:OWG851979 PGA851953:PGC851979 PPW851953:PPY851979 PZS851953:PZU851979 QJO851953:QJQ851979 QTK851953:QTM851979 RDG851953:RDI851979 RNC851953:RNE851979 RWY851953:RXA851979 SGU851953:SGW851979 SQQ851953:SQS851979 TAM851953:TAO851979 TKI851953:TKK851979 TUE851953:TUG851979 UEA851953:UEC851979 UNW851953:UNY851979 UXS851953:UXU851979 VHO851953:VHQ851979 VRK851953:VRM851979 WBG851953:WBI851979 WLC851953:WLE851979 WUY851953:WVA851979 IM917489:IO917515 SI917489:SK917515 ACE917489:ACG917515 AMA917489:AMC917515 AVW917489:AVY917515 BFS917489:BFU917515 BPO917489:BPQ917515 BZK917489:BZM917515 CJG917489:CJI917515 CTC917489:CTE917515 DCY917489:DDA917515 DMU917489:DMW917515 DWQ917489:DWS917515 EGM917489:EGO917515 EQI917489:EQK917515 FAE917489:FAG917515 FKA917489:FKC917515 FTW917489:FTY917515 GDS917489:GDU917515 GNO917489:GNQ917515 GXK917489:GXM917515 HHG917489:HHI917515 HRC917489:HRE917515 IAY917489:IBA917515 IKU917489:IKW917515 IUQ917489:IUS917515 JEM917489:JEO917515 JOI917489:JOK917515 JYE917489:JYG917515 KIA917489:KIC917515 KRW917489:KRY917515 LBS917489:LBU917515 LLO917489:LLQ917515 LVK917489:LVM917515 MFG917489:MFI917515 MPC917489:MPE917515 MYY917489:MZA917515 NIU917489:NIW917515 NSQ917489:NSS917515 OCM917489:OCO917515 OMI917489:OMK917515 OWE917489:OWG917515 PGA917489:PGC917515 PPW917489:PPY917515 PZS917489:PZU917515 QJO917489:QJQ917515 QTK917489:QTM917515 RDG917489:RDI917515 RNC917489:RNE917515 RWY917489:RXA917515 SGU917489:SGW917515 SQQ917489:SQS917515 TAM917489:TAO917515 TKI917489:TKK917515 TUE917489:TUG917515 UEA917489:UEC917515 UNW917489:UNY917515 UXS917489:UXU917515 VHO917489:VHQ917515 VRK917489:VRM917515 WBG917489:WBI917515 WLC917489:WLE917515 WUY917489:WVA917515 IM983025:IO983051 SI983025:SK983051 ACE983025:ACG983051 AMA983025:AMC983051 AVW983025:AVY983051 BFS983025:BFU983051 BPO983025:BPQ983051 BZK983025:BZM983051 CJG983025:CJI983051 CTC983025:CTE983051 DCY983025:DDA983051 DMU983025:DMW983051 DWQ983025:DWS983051 EGM983025:EGO983051 EQI983025:EQK983051 FAE983025:FAG983051 FKA983025:FKC983051 FTW983025:FTY983051 GDS983025:GDU983051 GNO983025:GNQ983051 GXK983025:GXM983051 HHG983025:HHI983051 HRC983025:HRE983051 IAY983025:IBA983051 IKU983025:IKW983051 IUQ983025:IUS983051 JEM983025:JEO983051 JOI983025:JOK983051 JYE983025:JYG983051 KIA983025:KIC983051 KRW983025:KRY983051 LBS983025:LBU983051 LLO983025:LLQ983051 LVK983025:LVM983051 MFG983025:MFI983051 MPC983025:MPE983051 MYY983025:MZA983051 NIU983025:NIW983051 NSQ983025:NSS983051 OCM983025:OCO983051 OMI983025:OMK983051 OWE983025:OWG983051 PGA983025:PGC983051 PPW983025:PPY983051 PZS983025:PZU983051 QJO983025:QJQ983051 QTK983025:QTM983051 RDG983025:RDI983051 RNC983025:RNE983051 RWY983025:RXA983051 SGU983025:SGW983051 SQQ983025:SQS983051 TAM983025:TAO983051 TKI983025:TKK983051 TUE983025:TUG983051 UEA983025:UEC983051 UNW983025:UNY983051 UXS983025:UXU983051 VHO983025:VHQ983051 VRK983025:VRM983051 WBG983025:WBI983051 WLC983025:WLE983051 WUY983025:WVA983051 WUY10:WVF21 H65521:J65547 H983025:J983051 H917489:J917515 H851953:J851979 H786417:J786443 H720881:J720907 H655345:J655371 H589809:J589835 H524273:J524299 H458737:J458763 H393201:J393227 H327665:J327691 H262129:J262155 H196593:J196619 H131057:J131083 J10:J21 IM25:IT36 SI25:SP36 ACE25:ACL36 AMA25:AMH36 AVW25:AWD36 BFS25:BFZ36 BPO25:BPV36 BZK25:BZR36 CJG25:CJN36 CTC25:CTJ36 DCY25:DDF36 DMU25:DNB36 DWQ25:DWX36 EGM25:EGT36 EQI25:EQP36 FAE25:FAL36 FKA25:FKH36 FTW25:FUD36 GDS25:GDZ36 GNO25:GNV36 GXK25:GXR36 HHG25:HHN36 HRC25:HRJ36 IAY25:IBF36 IKU25:ILB36 IUQ25:IUX36 JEM25:JET36 JOI25:JOP36 JYE25:JYL36 KIA25:KIH36 KRW25:KSD36 LBS25:LBZ36 LLO25:LLV36 LVK25:LVR36 MFG25:MFN36 MPC25:MPJ36 MYY25:MZF36 NIU25:NJB36 NSQ25:NSX36 OCM25:OCT36 OMI25:OMP36 OWE25:OWL36 PGA25:PGH36 PPW25:PQD36 PZS25:PZZ36 QJO25:QJV36 QTK25:QTR36 RDG25:RDN36 RNC25:RNJ36 RWY25:RXF36 SGU25:SHB36 SQQ25:SQX36 TAM25:TAT36 TKI25:TKP36 TUE25:TUL36 UEA25:UEH36 UNW25:UOD36 UXS25:UXZ36 VHO25:VHV36 VRK25:VRR36 WBG25:WBN36 WLC25:WLJ36 WUY25:WVF36 WLC10:WLJ21 IM10:IT21 SI10:SP21 ACE10:ACL21 AMA10:AMH21 AVW10:AWD21 BFS10:BFZ21 BPO10:BPV21 BZK10:BZR21 CJG10:CJN21 CTC10:CTJ21 DCY10:DDF21 DMU10:DNB21 DWQ10:DWX21 EGM10:EGT21 EQI10:EQP21 FAE10:FAL21 FKA10:FKH21 FTW10:FUD21 GDS10:GDZ21 GNO10:GNV21 GXK10:GXR21 HHG10:HHN21 HRC10:HRJ21 IAY10:IBF21 IKU10:ILB21 IUQ10:IUX21 JEM10:JET21 JOI10:JOP21 JYE10:JYL21 KIA10:KIH21 KRW10:KSD21 LBS10:LBZ21 LLO10:LLV21 LVK10:LVR21 MFG10:MFN21 MPC10:MPJ21 MYY10:MZF21 NIU10:NJB21 NSQ10:NSX21 OCM10:OCT21 OMI10:OMP21 OWE10:OWL21 PGA10:PGH21 PPW10:PQD21 PZS10:PZZ21 QJO10:QJV21 QTK10:QTR21 RDG10:RDN21 RNC10:RNJ21 RWY10:RXF21 SGU10:SHB21 SQQ10:SQX21 TAM10:TAT21 TKI10:TKP21 TUE10:TUL21 UEA10:UEH21 UNW10:UOD21 UXS10:UXZ21 VHO10:VHV21 VRK10:VRR21 WBG10:WBN21 J25:J36 V10:V21 V25:V36">
      <formula1>H10-ROUNDDOWN(H10,0)=0</formula1>
    </dataValidation>
    <dataValidation imeMode="disabled" allowBlank="1" showInputMessage="1" showErrorMessage="1" sqref="WUY983055:WVA983069 IM65551:IO65565 SI65551:SK65565 ACE65551:ACG65565 AMA65551:AMC65565 AVW65551:AVY65565 BFS65551:BFU65565 BPO65551:BPQ65565 BZK65551:BZM65565 CJG65551:CJI65565 CTC65551:CTE65565 DCY65551:DDA65565 DMU65551:DMW65565 DWQ65551:DWS65565 EGM65551:EGO65565 EQI65551:EQK65565 FAE65551:FAG65565 FKA65551:FKC65565 FTW65551:FTY65565 GDS65551:GDU65565 GNO65551:GNQ65565 GXK65551:GXM65565 HHG65551:HHI65565 HRC65551:HRE65565 IAY65551:IBA65565 IKU65551:IKW65565 IUQ65551:IUS65565 JEM65551:JEO65565 JOI65551:JOK65565 JYE65551:JYG65565 KIA65551:KIC65565 KRW65551:KRY65565 LBS65551:LBU65565 LLO65551:LLQ65565 LVK65551:LVM65565 MFG65551:MFI65565 MPC65551:MPE65565 MYY65551:MZA65565 NIU65551:NIW65565 NSQ65551:NSS65565 OCM65551:OCO65565 OMI65551:OMK65565 OWE65551:OWG65565 PGA65551:PGC65565 PPW65551:PPY65565 PZS65551:PZU65565 QJO65551:QJQ65565 QTK65551:QTM65565 RDG65551:RDI65565 RNC65551:RNE65565 RWY65551:RXA65565 SGU65551:SGW65565 SQQ65551:SQS65565 TAM65551:TAO65565 TKI65551:TKK65565 TUE65551:TUG65565 UEA65551:UEC65565 UNW65551:UNY65565 UXS65551:UXU65565 VHO65551:VHQ65565 VRK65551:VRM65565 WBG65551:WBI65565 WLC65551:WLE65565 WUY65551:WVA65565 IM131087:IO131101 SI131087:SK131101 ACE131087:ACG131101 AMA131087:AMC131101 AVW131087:AVY131101 BFS131087:BFU131101 BPO131087:BPQ131101 BZK131087:BZM131101 CJG131087:CJI131101 CTC131087:CTE131101 DCY131087:DDA131101 DMU131087:DMW131101 DWQ131087:DWS131101 EGM131087:EGO131101 EQI131087:EQK131101 FAE131087:FAG131101 FKA131087:FKC131101 FTW131087:FTY131101 GDS131087:GDU131101 GNO131087:GNQ131101 GXK131087:GXM131101 HHG131087:HHI131101 HRC131087:HRE131101 IAY131087:IBA131101 IKU131087:IKW131101 IUQ131087:IUS131101 JEM131087:JEO131101 JOI131087:JOK131101 JYE131087:JYG131101 KIA131087:KIC131101 KRW131087:KRY131101 LBS131087:LBU131101 LLO131087:LLQ131101 LVK131087:LVM131101 MFG131087:MFI131101 MPC131087:MPE131101 MYY131087:MZA131101 NIU131087:NIW131101 NSQ131087:NSS131101 OCM131087:OCO131101 OMI131087:OMK131101 OWE131087:OWG131101 PGA131087:PGC131101 PPW131087:PPY131101 PZS131087:PZU131101 QJO131087:QJQ131101 QTK131087:QTM131101 RDG131087:RDI131101 RNC131087:RNE131101 RWY131087:RXA131101 SGU131087:SGW131101 SQQ131087:SQS131101 TAM131087:TAO131101 TKI131087:TKK131101 TUE131087:TUG131101 UEA131087:UEC131101 UNW131087:UNY131101 UXS131087:UXU131101 VHO131087:VHQ131101 VRK131087:VRM131101 WBG131087:WBI131101 WLC131087:WLE131101 WUY131087:WVA131101 IM196623:IO196637 SI196623:SK196637 ACE196623:ACG196637 AMA196623:AMC196637 AVW196623:AVY196637 BFS196623:BFU196637 BPO196623:BPQ196637 BZK196623:BZM196637 CJG196623:CJI196637 CTC196623:CTE196637 DCY196623:DDA196637 DMU196623:DMW196637 DWQ196623:DWS196637 EGM196623:EGO196637 EQI196623:EQK196637 FAE196623:FAG196637 FKA196623:FKC196637 FTW196623:FTY196637 GDS196623:GDU196637 GNO196623:GNQ196637 GXK196623:GXM196637 HHG196623:HHI196637 HRC196623:HRE196637 IAY196623:IBA196637 IKU196623:IKW196637 IUQ196623:IUS196637 JEM196623:JEO196637 JOI196623:JOK196637 JYE196623:JYG196637 KIA196623:KIC196637 KRW196623:KRY196637 LBS196623:LBU196637 LLO196623:LLQ196637 LVK196623:LVM196637 MFG196623:MFI196637 MPC196623:MPE196637 MYY196623:MZA196637 NIU196623:NIW196637 NSQ196623:NSS196637 OCM196623:OCO196637 OMI196623:OMK196637 OWE196623:OWG196637 PGA196623:PGC196637 PPW196623:PPY196637 PZS196623:PZU196637 QJO196623:QJQ196637 QTK196623:QTM196637 RDG196623:RDI196637 RNC196623:RNE196637 RWY196623:RXA196637 SGU196623:SGW196637 SQQ196623:SQS196637 TAM196623:TAO196637 TKI196623:TKK196637 TUE196623:TUG196637 UEA196623:UEC196637 UNW196623:UNY196637 UXS196623:UXU196637 VHO196623:VHQ196637 VRK196623:VRM196637 WBG196623:WBI196637 WLC196623:WLE196637 WUY196623:WVA196637 IM262159:IO262173 SI262159:SK262173 ACE262159:ACG262173 AMA262159:AMC262173 AVW262159:AVY262173 BFS262159:BFU262173 BPO262159:BPQ262173 BZK262159:BZM262173 CJG262159:CJI262173 CTC262159:CTE262173 DCY262159:DDA262173 DMU262159:DMW262173 DWQ262159:DWS262173 EGM262159:EGO262173 EQI262159:EQK262173 FAE262159:FAG262173 FKA262159:FKC262173 FTW262159:FTY262173 GDS262159:GDU262173 GNO262159:GNQ262173 GXK262159:GXM262173 HHG262159:HHI262173 HRC262159:HRE262173 IAY262159:IBA262173 IKU262159:IKW262173 IUQ262159:IUS262173 JEM262159:JEO262173 JOI262159:JOK262173 JYE262159:JYG262173 KIA262159:KIC262173 KRW262159:KRY262173 LBS262159:LBU262173 LLO262159:LLQ262173 LVK262159:LVM262173 MFG262159:MFI262173 MPC262159:MPE262173 MYY262159:MZA262173 NIU262159:NIW262173 NSQ262159:NSS262173 OCM262159:OCO262173 OMI262159:OMK262173 OWE262159:OWG262173 PGA262159:PGC262173 PPW262159:PPY262173 PZS262159:PZU262173 QJO262159:QJQ262173 QTK262159:QTM262173 RDG262159:RDI262173 RNC262159:RNE262173 RWY262159:RXA262173 SGU262159:SGW262173 SQQ262159:SQS262173 TAM262159:TAO262173 TKI262159:TKK262173 TUE262159:TUG262173 UEA262159:UEC262173 UNW262159:UNY262173 UXS262159:UXU262173 VHO262159:VHQ262173 VRK262159:VRM262173 WBG262159:WBI262173 WLC262159:WLE262173 WUY262159:WVA262173 IM327695:IO327709 SI327695:SK327709 ACE327695:ACG327709 AMA327695:AMC327709 AVW327695:AVY327709 BFS327695:BFU327709 BPO327695:BPQ327709 BZK327695:BZM327709 CJG327695:CJI327709 CTC327695:CTE327709 DCY327695:DDA327709 DMU327695:DMW327709 DWQ327695:DWS327709 EGM327695:EGO327709 EQI327695:EQK327709 FAE327695:FAG327709 FKA327695:FKC327709 FTW327695:FTY327709 GDS327695:GDU327709 GNO327695:GNQ327709 GXK327695:GXM327709 HHG327695:HHI327709 HRC327695:HRE327709 IAY327695:IBA327709 IKU327695:IKW327709 IUQ327695:IUS327709 JEM327695:JEO327709 JOI327695:JOK327709 JYE327695:JYG327709 KIA327695:KIC327709 KRW327695:KRY327709 LBS327695:LBU327709 LLO327695:LLQ327709 LVK327695:LVM327709 MFG327695:MFI327709 MPC327695:MPE327709 MYY327695:MZA327709 NIU327695:NIW327709 NSQ327695:NSS327709 OCM327695:OCO327709 OMI327695:OMK327709 OWE327695:OWG327709 PGA327695:PGC327709 PPW327695:PPY327709 PZS327695:PZU327709 QJO327695:QJQ327709 QTK327695:QTM327709 RDG327695:RDI327709 RNC327695:RNE327709 RWY327695:RXA327709 SGU327695:SGW327709 SQQ327695:SQS327709 TAM327695:TAO327709 TKI327695:TKK327709 TUE327695:TUG327709 UEA327695:UEC327709 UNW327695:UNY327709 UXS327695:UXU327709 VHO327695:VHQ327709 VRK327695:VRM327709 WBG327695:WBI327709 WLC327695:WLE327709 WUY327695:WVA327709 IM393231:IO393245 SI393231:SK393245 ACE393231:ACG393245 AMA393231:AMC393245 AVW393231:AVY393245 BFS393231:BFU393245 BPO393231:BPQ393245 BZK393231:BZM393245 CJG393231:CJI393245 CTC393231:CTE393245 DCY393231:DDA393245 DMU393231:DMW393245 DWQ393231:DWS393245 EGM393231:EGO393245 EQI393231:EQK393245 FAE393231:FAG393245 FKA393231:FKC393245 FTW393231:FTY393245 GDS393231:GDU393245 GNO393231:GNQ393245 GXK393231:GXM393245 HHG393231:HHI393245 HRC393231:HRE393245 IAY393231:IBA393245 IKU393231:IKW393245 IUQ393231:IUS393245 JEM393231:JEO393245 JOI393231:JOK393245 JYE393231:JYG393245 KIA393231:KIC393245 KRW393231:KRY393245 LBS393231:LBU393245 LLO393231:LLQ393245 LVK393231:LVM393245 MFG393231:MFI393245 MPC393231:MPE393245 MYY393231:MZA393245 NIU393231:NIW393245 NSQ393231:NSS393245 OCM393231:OCO393245 OMI393231:OMK393245 OWE393231:OWG393245 PGA393231:PGC393245 PPW393231:PPY393245 PZS393231:PZU393245 QJO393231:QJQ393245 QTK393231:QTM393245 RDG393231:RDI393245 RNC393231:RNE393245 RWY393231:RXA393245 SGU393231:SGW393245 SQQ393231:SQS393245 TAM393231:TAO393245 TKI393231:TKK393245 TUE393231:TUG393245 UEA393231:UEC393245 UNW393231:UNY393245 UXS393231:UXU393245 VHO393231:VHQ393245 VRK393231:VRM393245 WBG393231:WBI393245 WLC393231:WLE393245 WUY393231:WVA393245 IM458767:IO458781 SI458767:SK458781 ACE458767:ACG458781 AMA458767:AMC458781 AVW458767:AVY458781 BFS458767:BFU458781 BPO458767:BPQ458781 BZK458767:BZM458781 CJG458767:CJI458781 CTC458767:CTE458781 DCY458767:DDA458781 DMU458767:DMW458781 DWQ458767:DWS458781 EGM458767:EGO458781 EQI458767:EQK458781 FAE458767:FAG458781 FKA458767:FKC458781 FTW458767:FTY458781 GDS458767:GDU458781 GNO458767:GNQ458781 GXK458767:GXM458781 HHG458767:HHI458781 HRC458767:HRE458781 IAY458767:IBA458781 IKU458767:IKW458781 IUQ458767:IUS458781 JEM458767:JEO458781 JOI458767:JOK458781 JYE458767:JYG458781 KIA458767:KIC458781 KRW458767:KRY458781 LBS458767:LBU458781 LLO458767:LLQ458781 LVK458767:LVM458781 MFG458767:MFI458781 MPC458767:MPE458781 MYY458767:MZA458781 NIU458767:NIW458781 NSQ458767:NSS458781 OCM458767:OCO458781 OMI458767:OMK458781 OWE458767:OWG458781 PGA458767:PGC458781 PPW458767:PPY458781 PZS458767:PZU458781 QJO458767:QJQ458781 QTK458767:QTM458781 RDG458767:RDI458781 RNC458767:RNE458781 RWY458767:RXA458781 SGU458767:SGW458781 SQQ458767:SQS458781 TAM458767:TAO458781 TKI458767:TKK458781 TUE458767:TUG458781 UEA458767:UEC458781 UNW458767:UNY458781 UXS458767:UXU458781 VHO458767:VHQ458781 VRK458767:VRM458781 WBG458767:WBI458781 WLC458767:WLE458781 WUY458767:WVA458781 IM524303:IO524317 SI524303:SK524317 ACE524303:ACG524317 AMA524303:AMC524317 AVW524303:AVY524317 BFS524303:BFU524317 BPO524303:BPQ524317 BZK524303:BZM524317 CJG524303:CJI524317 CTC524303:CTE524317 DCY524303:DDA524317 DMU524303:DMW524317 DWQ524303:DWS524317 EGM524303:EGO524317 EQI524303:EQK524317 FAE524303:FAG524317 FKA524303:FKC524317 FTW524303:FTY524317 GDS524303:GDU524317 GNO524303:GNQ524317 GXK524303:GXM524317 HHG524303:HHI524317 HRC524303:HRE524317 IAY524303:IBA524317 IKU524303:IKW524317 IUQ524303:IUS524317 JEM524303:JEO524317 JOI524303:JOK524317 JYE524303:JYG524317 KIA524303:KIC524317 KRW524303:KRY524317 LBS524303:LBU524317 LLO524303:LLQ524317 LVK524303:LVM524317 MFG524303:MFI524317 MPC524303:MPE524317 MYY524303:MZA524317 NIU524303:NIW524317 NSQ524303:NSS524317 OCM524303:OCO524317 OMI524303:OMK524317 OWE524303:OWG524317 PGA524303:PGC524317 PPW524303:PPY524317 PZS524303:PZU524317 QJO524303:QJQ524317 QTK524303:QTM524317 RDG524303:RDI524317 RNC524303:RNE524317 RWY524303:RXA524317 SGU524303:SGW524317 SQQ524303:SQS524317 TAM524303:TAO524317 TKI524303:TKK524317 TUE524303:TUG524317 UEA524303:UEC524317 UNW524303:UNY524317 UXS524303:UXU524317 VHO524303:VHQ524317 VRK524303:VRM524317 WBG524303:WBI524317 WLC524303:WLE524317 WUY524303:WVA524317 IM589839:IO589853 SI589839:SK589853 ACE589839:ACG589853 AMA589839:AMC589853 AVW589839:AVY589853 BFS589839:BFU589853 BPO589839:BPQ589853 BZK589839:BZM589853 CJG589839:CJI589853 CTC589839:CTE589853 DCY589839:DDA589853 DMU589839:DMW589853 DWQ589839:DWS589853 EGM589839:EGO589853 EQI589839:EQK589853 FAE589839:FAG589853 FKA589839:FKC589853 FTW589839:FTY589853 GDS589839:GDU589853 GNO589839:GNQ589853 GXK589839:GXM589853 HHG589839:HHI589853 HRC589839:HRE589853 IAY589839:IBA589853 IKU589839:IKW589853 IUQ589839:IUS589853 JEM589839:JEO589853 JOI589839:JOK589853 JYE589839:JYG589853 KIA589839:KIC589853 KRW589839:KRY589853 LBS589839:LBU589853 LLO589839:LLQ589853 LVK589839:LVM589853 MFG589839:MFI589853 MPC589839:MPE589853 MYY589839:MZA589853 NIU589839:NIW589853 NSQ589839:NSS589853 OCM589839:OCO589853 OMI589839:OMK589853 OWE589839:OWG589853 PGA589839:PGC589853 PPW589839:PPY589853 PZS589839:PZU589853 QJO589839:QJQ589853 QTK589839:QTM589853 RDG589839:RDI589853 RNC589839:RNE589853 RWY589839:RXA589853 SGU589839:SGW589853 SQQ589839:SQS589853 TAM589839:TAO589853 TKI589839:TKK589853 TUE589839:TUG589853 UEA589839:UEC589853 UNW589839:UNY589853 UXS589839:UXU589853 VHO589839:VHQ589853 VRK589839:VRM589853 WBG589839:WBI589853 WLC589839:WLE589853 WUY589839:WVA589853 IM655375:IO655389 SI655375:SK655389 ACE655375:ACG655389 AMA655375:AMC655389 AVW655375:AVY655389 BFS655375:BFU655389 BPO655375:BPQ655389 BZK655375:BZM655389 CJG655375:CJI655389 CTC655375:CTE655389 DCY655375:DDA655389 DMU655375:DMW655389 DWQ655375:DWS655389 EGM655375:EGO655389 EQI655375:EQK655389 FAE655375:FAG655389 FKA655375:FKC655389 FTW655375:FTY655389 GDS655375:GDU655389 GNO655375:GNQ655389 GXK655375:GXM655389 HHG655375:HHI655389 HRC655375:HRE655389 IAY655375:IBA655389 IKU655375:IKW655389 IUQ655375:IUS655389 JEM655375:JEO655389 JOI655375:JOK655389 JYE655375:JYG655389 KIA655375:KIC655389 KRW655375:KRY655389 LBS655375:LBU655389 LLO655375:LLQ655389 LVK655375:LVM655389 MFG655375:MFI655389 MPC655375:MPE655389 MYY655375:MZA655389 NIU655375:NIW655389 NSQ655375:NSS655389 OCM655375:OCO655389 OMI655375:OMK655389 OWE655375:OWG655389 PGA655375:PGC655389 PPW655375:PPY655389 PZS655375:PZU655389 QJO655375:QJQ655389 QTK655375:QTM655389 RDG655375:RDI655389 RNC655375:RNE655389 RWY655375:RXA655389 SGU655375:SGW655389 SQQ655375:SQS655389 TAM655375:TAO655389 TKI655375:TKK655389 TUE655375:TUG655389 UEA655375:UEC655389 UNW655375:UNY655389 UXS655375:UXU655389 VHO655375:VHQ655389 VRK655375:VRM655389 WBG655375:WBI655389 WLC655375:WLE655389 WUY655375:WVA655389 IM720911:IO720925 SI720911:SK720925 ACE720911:ACG720925 AMA720911:AMC720925 AVW720911:AVY720925 BFS720911:BFU720925 BPO720911:BPQ720925 BZK720911:BZM720925 CJG720911:CJI720925 CTC720911:CTE720925 DCY720911:DDA720925 DMU720911:DMW720925 DWQ720911:DWS720925 EGM720911:EGO720925 EQI720911:EQK720925 FAE720911:FAG720925 FKA720911:FKC720925 FTW720911:FTY720925 GDS720911:GDU720925 GNO720911:GNQ720925 GXK720911:GXM720925 HHG720911:HHI720925 HRC720911:HRE720925 IAY720911:IBA720925 IKU720911:IKW720925 IUQ720911:IUS720925 JEM720911:JEO720925 JOI720911:JOK720925 JYE720911:JYG720925 KIA720911:KIC720925 KRW720911:KRY720925 LBS720911:LBU720925 LLO720911:LLQ720925 LVK720911:LVM720925 MFG720911:MFI720925 MPC720911:MPE720925 MYY720911:MZA720925 NIU720911:NIW720925 NSQ720911:NSS720925 OCM720911:OCO720925 OMI720911:OMK720925 OWE720911:OWG720925 PGA720911:PGC720925 PPW720911:PPY720925 PZS720911:PZU720925 QJO720911:QJQ720925 QTK720911:QTM720925 RDG720911:RDI720925 RNC720911:RNE720925 RWY720911:RXA720925 SGU720911:SGW720925 SQQ720911:SQS720925 TAM720911:TAO720925 TKI720911:TKK720925 TUE720911:TUG720925 UEA720911:UEC720925 UNW720911:UNY720925 UXS720911:UXU720925 VHO720911:VHQ720925 VRK720911:VRM720925 WBG720911:WBI720925 WLC720911:WLE720925 WUY720911:WVA720925 IM786447:IO786461 SI786447:SK786461 ACE786447:ACG786461 AMA786447:AMC786461 AVW786447:AVY786461 BFS786447:BFU786461 BPO786447:BPQ786461 BZK786447:BZM786461 CJG786447:CJI786461 CTC786447:CTE786461 DCY786447:DDA786461 DMU786447:DMW786461 DWQ786447:DWS786461 EGM786447:EGO786461 EQI786447:EQK786461 FAE786447:FAG786461 FKA786447:FKC786461 FTW786447:FTY786461 GDS786447:GDU786461 GNO786447:GNQ786461 GXK786447:GXM786461 HHG786447:HHI786461 HRC786447:HRE786461 IAY786447:IBA786461 IKU786447:IKW786461 IUQ786447:IUS786461 JEM786447:JEO786461 JOI786447:JOK786461 JYE786447:JYG786461 KIA786447:KIC786461 KRW786447:KRY786461 LBS786447:LBU786461 LLO786447:LLQ786461 LVK786447:LVM786461 MFG786447:MFI786461 MPC786447:MPE786461 MYY786447:MZA786461 NIU786447:NIW786461 NSQ786447:NSS786461 OCM786447:OCO786461 OMI786447:OMK786461 OWE786447:OWG786461 PGA786447:PGC786461 PPW786447:PPY786461 PZS786447:PZU786461 QJO786447:QJQ786461 QTK786447:QTM786461 RDG786447:RDI786461 RNC786447:RNE786461 RWY786447:RXA786461 SGU786447:SGW786461 SQQ786447:SQS786461 TAM786447:TAO786461 TKI786447:TKK786461 TUE786447:TUG786461 UEA786447:UEC786461 UNW786447:UNY786461 UXS786447:UXU786461 VHO786447:VHQ786461 VRK786447:VRM786461 WBG786447:WBI786461 WLC786447:WLE786461 WUY786447:WVA786461 IM851983:IO851997 SI851983:SK851997 ACE851983:ACG851997 AMA851983:AMC851997 AVW851983:AVY851997 BFS851983:BFU851997 BPO851983:BPQ851997 BZK851983:BZM851997 CJG851983:CJI851997 CTC851983:CTE851997 DCY851983:DDA851997 DMU851983:DMW851997 DWQ851983:DWS851997 EGM851983:EGO851997 EQI851983:EQK851997 FAE851983:FAG851997 FKA851983:FKC851997 FTW851983:FTY851997 GDS851983:GDU851997 GNO851983:GNQ851997 GXK851983:GXM851997 HHG851983:HHI851997 HRC851983:HRE851997 IAY851983:IBA851997 IKU851983:IKW851997 IUQ851983:IUS851997 JEM851983:JEO851997 JOI851983:JOK851997 JYE851983:JYG851997 KIA851983:KIC851997 KRW851983:KRY851997 LBS851983:LBU851997 LLO851983:LLQ851997 LVK851983:LVM851997 MFG851983:MFI851997 MPC851983:MPE851997 MYY851983:MZA851997 NIU851983:NIW851997 NSQ851983:NSS851997 OCM851983:OCO851997 OMI851983:OMK851997 OWE851983:OWG851997 PGA851983:PGC851997 PPW851983:PPY851997 PZS851983:PZU851997 QJO851983:QJQ851997 QTK851983:QTM851997 RDG851983:RDI851997 RNC851983:RNE851997 RWY851983:RXA851997 SGU851983:SGW851997 SQQ851983:SQS851997 TAM851983:TAO851997 TKI851983:TKK851997 TUE851983:TUG851997 UEA851983:UEC851997 UNW851983:UNY851997 UXS851983:UXU851997 VHO851983:VHQ851997 VRK851983:VRM851997 WBG851983:WBI851997 WLC851983:WLE851997 WUY851983:WVA851997 IM917519:IO917533 SI917519:SK917533 ACE917519:ACG917533 AMA917519:AMC917533 AVW917519:AVY917533 BFS917519:BFU917533 BPO917519:BPQ917533 BZK917519:BZM917533 CJG917519:CJI917533 CTC917519:CTE917533 DCY917519:DDA917533 DMU917519:DMW917533 DWQ917519:DWS917533 EGM917519:EGO917533 EQI917519:EQK917533 FAE917519:FAG917533 FKA917519:FKC917533 FTW917519:FTY917533 GDS917519:GDU917533 GNO917519:GNQ917533 GXK917519:GXM917533 HHG917519:HHI917533 HRC917519:HRE917533 IAY917519:IBA917533 IKU917519:IKW917533 IUQ917519:IUS917533 JEM917519:JEO917533 JOI917519:JOK917533 JYE917519:JYG917533 KIA917519:KIC917533 KRW917519:KRY917533 LBS917519:LBU917533 LLO917519:LLQ917533 LVK917519:LVM917533 MFG917519:MFI917533 MPC917519:MPE917533 MYY917519:MZA917533 NIU917519:NIW917533 NSQ917519:NSS917533 OCM917519:OCO917533 OMI917519:OMK917533 OWE917519:OWG917533 PGA917519:PGC917533 PPW917519:PPY917533 PZS917519:PZU917533 QJO917519:QJQ917533 QTK917519:QTM917533 RDG917519:RDI917533 RNC917519:RNE917533 RWY917519:RXA917533 SGU917519:SGW917533 SQQ917519:SQS917533 TAM917519:TAO917533 TKI917519:TKK917533 TUE917519:TUG917533 UEA917519:UEC917533 UNW917519:UNY917533 UXS917519:UXU917533 VHO917519:VHQ917533 VRK917519:VRM917533 WBG917519:WBI917533 WLC917519:WLE917533 WUY917519:WVA917533 IM983055:IO983069 SI983055:SK983069 ACE983055:ACG983069 AMA983055:AMC983069 AVW983055:AVY983069 BFS983055:BFU983069 BPO983055:BPQ983069 BZK983055:BZM983069 CJG983055:CJI983069 CTC983055:CTE983069 DCY983055:DDA983069 DMU983055:DMW983069 DWQ983055:DWS983069 EGM983055:EGO983069 EQI983055:EQK983069 FAE983055:FAG983069 FKA983055:FKC983069 FTW983055:FTY983069 GDS983055:GDU983069 GNO983055:GNQ983069 GXK983055:GXM983069 HHG983055:HHI983069 HRC983055:HRE983069 IAY983055:IBA983069 IKU983055:IKW983069 IUQ983055:IUS983069 JEM983055:JEO983069 JOI983055:JOK983069 JYE983055:JYG983069 KIA983055:KIC983069 KRW983055:KRY983069 LBS983055:LBU983069 LLO983055:LLQ983069 LVK983055:LVM983069 MFG983055:MFI983069 MPC983055:MPE983069 MYY983055:MZA983069 NIU983055:NIW983069 NSQ983055:NSS983069 OCM983055:OCO983069 OMI983055:OMK983069 OWE983055:OWG983069 PGA983055:PGC983069 PPW983055:PPY983069 PZS983055:PZU983069 QJO983055:QJQ983069 QTK983055:QTM983069 RDG983055:RDI983069 RNC983055:RNE983069 RWY983055:RXA983069 SGU983055:SGW983069 SQQ983055:SQS983069 TAM983055:TAO983069 TKI983055:TKK983069 TUE983055:TUG983069 UEA983055:UEC983069 UNW983055:UNY983069 UXS983055:UXU983069 VHO983055:VHQ983069 VRK983055:VRM983069 WBG983055:WBI983069 WLC983055:WLE983069 I131087:I131101 I196623:I196637 I262159:I262173 I327695:I327709 I393231:I393245 I458767:I458781 I524303:I524317 I589839:I589853 I655375:I655389 I720911:I720925 I786447:I786461 I851983:I851997 I917519:I917533 I983055:I983069 I65551:I65565 IF25:IH36 SB25:SD36 ABX25:ABZ36 ALT25:ALV36 AVP25:AVR36 BFL25:BFN36 BPH25:BPJ36 BZD25:BZF36 CIZ25:CJB36 CSV25:CSX36 DCR25:DCT36 DMN25:DMP36 DWJ25:DWL36 EGF25:EGH36 EQB25:EQD36 EZX25:EZZ36 FJT25:FJV36 FTP25:FTR36 GDL25:GDN36 GNH25:GNJ36 GXD25:GXF36 HGZ25:HHB36 HQV25:HQX36 IAR25:IAT36 IKN25:IKP36 IUJ25:IUL36 JEF25:JEH36 JOB25:JOD36 JXX25:JXZ36 KHT25:KHV36 KRP25:KRR36 LBL25:LBN36 LLH25:LLJ36 LVD25:LVF36 MEZ25:MFB36 MOV25:MOX36 MYR25:MYT36 NIN25:NIP36 NSJ25:NSL36 OCF25:OCH36 OMB25:OMD36 OVX25:OVZ36 PFT25:PFV36 PPP25:PPR36 PZL25:PZN36 QJH25:QJJ36 QTD25:QTF36 RCZ25:RDB36 RMV25:RMX36 RWR25:RWT36 SGN25:SGP36 SQJ25:SQL36 TAF25:TAH36 TKB25:TKD36 TTX25:TTZ36 UDT25:UDV36 UNP25:UNR36 UXL25:UXN36 VHH25:VHJ36 VRD25:VRF36 WAZ25:WBB36 WKV25:WKX36 WUR25:WUT36 IF10:IH21 SB10:SD21 ABX10:ABZ21 ALT10:ALV21 AVP10:AVR21 BFL10:BFN21 BPH10:BPJ21 BZD10:BZF21 CIZ10:CJB21 CSV10:CSX21 DCR10:DCT21 DMN10:DMP21 DWJ10:DWL21 EGF10:EGH21 EQB10:EQD21 EZX10:EZZ21 FJT10:FJV21 FTP10:FTR21 GDL10:GDN21 GNH10:GNJ21 GXD10:GXF21 HGZ10:HHB21 HQV10:HQX21 IAR10:IAT21 IKN10:IKP21 IUJ10:IUL21 JEF10:JEH21 JOB10:JOD21 JXX10:JXZ21 KHT10:KHV21 KRP10:KRR21 LBL10:LBN21 LLH10:LLJ21 LVD10:LVF21 MEZ10:MFB21 MOV10:MOX21 MYR10:MYT21 NIN10:NIP21 NSJ10:NSL21 OCF10:OCH21 OMB10:OMD21 OVX10:OVZ21 PFT10:PFV21 PPP10:PPR21 PZL10:PZN21 QJH10:QJJ21 QTD10:QTF21 RCZ10:RDB21 RMV10:RMX21 RWR10:RWT21 SGN10:SGP21 SQJ10:SQL21 TAF10:TAH21 TKB10:TKD21 TTX10:TTZ21 UDT10:UDV21 UNP10:UNR21 UXL10:UXN21 VHH10:VHJ21 VRD10:VRF21 WAZ10:WBB21 WKV10:WKX21 WUR10:WUT21"/>
  </dataValidations>
  <printOptions horizontalCentered="1" verticalCentered="1"/>
  <pageMargins left="0.59055118110236227" right="0.59055118110236227" top="0.39370078740157483" bottom="0.39370078740157483" header="0.31496062992125984" footer="0.31496062992125984"/>
  <pageSetup paperSize="9" scale="3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59"/>
  <sheetViews>
    <sheetView showZeros="0" zoomScale="70" zoomScaleNormal="70" zoomScaleSheetLayoutView="70" workbookViewId="0"/>
  </sheetViews>
  <sheetFormatPr defaultColWidth="9" defaultRowHeight="12" x14ac:dyDescent="0.45"/>
  <cols>
    <col min="1" max="1" width="11" style="172" customWidth="1"/>
    <col min="2" max="2" width="11.69921875" style="172" customWidth="1"/>
    <col min="3" max="3" width="11" style="172" customWidth="1"/>
    <col min="4" max="4" width="25.296875" style="172" customWidth="1"/>
    <col min="5" max="5" width="10.59765625" style="172" customWidth="1"/>
    <col min="6" max="6" width="5.3984375" style="172" customWidth="1"/>
    <col min="7" max="7" width="11.3984375" style="172" customWidth="1"/>
    <col min="8" max="8" width="14.5" style="172" customWidth="1"/>
    <col min="9" max="9" width="5" style="172" customWidth="1"/>
    <col min="10" max="10" width="8.59765625" style="172" customWidth="1"/>
    <col min="11" max="11" width="5" style="172" customWidth="1"/>
    <col min="12" max="12" width="8.59765625" style="172" customWidth="1"/>
    <col min="13" max="13" width="5" style="172" customWidth="1"/>
    <col min="14" max="14" width="8.59765625" style="172" customWidth="1"/>
    <col min="15" max="15" width="5" style="172" customWidth="1"/>
    <col min="16" max="16" width="8.59765625" style="172" customWidth="1"/>
    <col min="17" max="17" width="5" style="172" customWidth="1"/>
    <col min="18" max="18" width="8.59765625" style="172" customWidth="1"/>
    <col min="19" max="19" width="5" style="172" customWidth="1"/>
    <col min="20" max="20" width="8.59765625" style="172" customWidth="1"/>
    <col min="21" max="21" width="5" style="172" customWidth="1"/>
    <col min="22" max="22" width="8.59765625" style="172" customWidth="1"/>
    <col min="23" max="23" width="5" style="172" customWidth="1"/>
    <col min="24" max="24" width="8.59765625" style="172" customWidth="1"/>
    <col min="25" max="25" width="5" style="172" customWidth="1"/>
    <col min="26" max="26" width="8.59765625" style="172" customWidth="1"/>
    <col min="27" max="27" width="5" style="172" customWidth="1"/>
    <col min="28" max="28" width="8.59765625" style="172" customWidth="1"/>
    <col min="29" max="29" width="5.69921875" style="172" customWidth="1"/>
    <col min="30" max="30" width="1.5" style="172" customWidth="1"/>
    <col min="31" max="32" width="9" style="172"/>
    <col min="33" max="33" width="11" style="172" customWidth="1"/>
    <col min="34" max="34" width="11.796875" style="172" customWidth="1"/>
    <col min="35" max="35" width="11" style="172" customWidth="1"/>
    <col min="36" max="36" width="25.5" style="172" customWidth="1"/>
    <col min="37" max="37" width="10.59765625" style="172" customWidth="1"/>
    <col min="38" max="38" width="5.3984375" style="172" customWidth="1"/>
    <col min="39" max="39" width="10.69921875" style="172" customWidth="1"/>
    <col min="40" max="40" width="14.5" style="172" customWidth="1"/>
    <col min="41" max="41" width="5.09765625" style="172" customWidth="1"/>
    <col min="42" max="42" width="8.5" style="172" customWidth="1"/>
    <col min="43" max="43" width="5.09765625" style="172" customWidth="1"/>
    <col min="44" max="44" width="8.5" style="172" customWidth="1"/>
    <col min="45" max="45" width="5.09765625" style="172" customWidth="1"/>
    <col min="46" max="46" width="8.5" style="172" customWidth="1"/>
    <col min="47" max="47" width="5.09765625" style="172" customWidth="1"/>
    <col min="48" max="48" width="8.5" style="172" customWidth="1"/>
    <col min="49" max="49" width="5.09765625" style="172" customWidth="1"/>
    <col min="50" max="50" width="8.5" style="172" customWidth="1"/>
    <col min="51" max="51" width="5.09765625" style="172" customWidth="1"/>
    <col min="52" max="52" width="8.5" style="172" customWidth="1"/>
    <col min="53" max="53" width="5.09765625" style="172" customWidth="1"/>
    <col min="54" max="54" width="8.5" style="172" customWidth="1"/>
    <col min="55" max="55" width="5.09765625" style="172" customWidth="1"/>
    <col min="56" max="56" width="8.5" style="172" customWidth="1"/>
    <col min="57" max="57" width="6.69921875" style="172" customWidth="1"/>
    <col min="58" max="58" width="8.5" style="172" customWidth="1"/>
    <col min="59" max="16384" width="9" style="172"/>
  </cols>
  <sheetData>
    <row r="1" spans="1:61" ht="19.95" customHeight="1" x14ac:dyDescent="0.45">
      <c r="A1" s="359" t="s">
        <v>259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335"/>
      <c r="AB1" s="360" t="s">
        <v>292</v>
      </c>
      <c r="AG1" s="359" t="s">
        <v>259</v>
      </c>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335"/>
      <c r="BH1" s="360" t="s">
        <v>292</v>
      </c>
    </row>
    <row r="2" spans="1:61" ht="27" customHeight="1" x14ac:dyDescent="0.45">
      <c r="A2" s="889" t="s">
        <v>380</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G2" s="889" t="s">
        <v>380</v>
      </c>
      <c r="AH2" s="889"/>
      <c r="AI2" s="889"/>
      <c r="AJ2" s="889"/>
      <c r="AK2" s="889"/>
      <c r="AL2" s="889"/>
      <c r="AM2" s="889"/>
      <c r="AN2" s="889"/>
      <c r="AO2" s="889"/>
      <c r="AP2" s="889"/>
      <c r="AQ2" s="889"/>
      <c r="AR2" s="889"/>
      <c r="AS2" s="889"/>
      <c r="AT2" s="889"/>
      <c r="AU2" s="889"/>
      <c r="AV2" s="889"/>
      <c r="AW2" s="889"/>
      <c r="AX2" s="889"/>
      <c r="AY2" s="889"/>
      <c r="AZ2" s="889"/>
      <c r="BA2" s="889"/>
      <c r="BB2" s="889"/>
      <c r="BC2" s="889"/>
      <c r="BD2" s="889"/>
      <c r="BE2" s="889"/>
      <c r="BF2" s="889"/>
      <c r="BG2" s="889"/>
      <c r="BH2" s="889"/>
      <c r="BI2" s="889"/>
    </row>
    <row r="3" spans="1:61" ht="5.4" customHeight="1" x14ac:dyDescent="0.45">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row>
    <row r="4" spans="1:61" ht="19.2" customHeight="1" x14ac:dyDescent="0.45">
      <c r="A4" s="359" t="s">
        <v>267</v>
      </c>
      <c r="B4" s="336"/>
      <c r="C4" s="33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187"/>
      <c r="AG4" s="359" t="s">
        <v>267</v>
      </c>
      <c r="AH4" s="336"/>
      <c r="AI4" s="336"/>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187"/>
    </row>
    <row r="5" spans="1:61" ht="19.2" customHeight="1" x14ac:dyDescent="0.45">
      <c r="A5" s="359" t="s">
        <v>491</v>
      </c>
      <c r="B5" s="336"/>
      <c r="C5" s="336"/>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188"/>
      <c r="AG5" s="359" t="s">
        <v>260</v>
      </c>
      <c r="AH5" s="336"/>
      <c r="AI5" s="336"/>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188"/>
    </row>
    <row r="6" spans="1:61" ht="5.4" customHeight="1" thickBot="1" x14ac:dyDescent="0.5">
      <c r="A6" s="179"/>
      <c r="B6" s="180"/>
      <c r="C6" s="180"/>
      <c r="D6" s="180"/>
      <c r="E6" s="180"/>
      <c r="F6" s="180"/>
      <c r="G6" s="180"/>
      <c r="H6" s="180"/>
      <c r="I6" s="180"/>
      <c r="J6" s="181"/>
      <c r="K6" s="182"/>
      <c r="L6" s="181"/>
      <c r="M6" s="182"/>
      <c r="N6" s="181"/>
      <c r="O6" s="182"/>
      <c r="P6" s="181"/>
      <c r="Q6" s="182"/>
      <c r="R6" s="181"/>
      <c r="S6" s="182"/>
      <c r="T6" s="181"/>
      <c r="U6" s="182"/>
      <c r="V6" s="181"/>
      <c r="W6" s="182"/>
      <c r="X6" s="181"/>
      <c r="Y6" s="182"/>
      <c r="Z6" s="181"/>
      <c r="AA6" s="182"/>
      <c r="AB6" s="183"/>
      <c r="AC6" s="184"/>
      <c r="AG6" s="179"/>
      <c r="AH6" s="180"/>
      <c r="AI6" s="180"/>
      <c r="AJ6" s="180"/>
      <c r="AK6" s="180"/>
      <c r="AL6" s="180"/>
      <c r="AM6" s="180"/>
      <c r="AN6" s="180"/>
      <c r="AO6" s="180"/>
      <c r="AP6" s="181"/>
      <c r="AQ6" s="182"/>
      <c r="AR6" s="181"/>
      <c r="AS6" s="182"/>
      <c r="AT6" s="181"/>
      <c r="AU6" s="182"/>
      <c r="AV6" s="181"/>
      <c r="AW6" s="182"/>
      <c r="AX6" s="181"/>
      <c r="AY6" s="182"/>
      <c r="AZ6" s="181"/>
      <c r="BA6" s="182"/>
      <c r="BB6" s="181"/>
      <c r="BC6" s="182"/>
      <c r="BD6" s="181"/>
      <c r="BE6" s="182"/>
      <c r="BF6" s="181"/>
      <c r="BG6" s="182"/>
      <c r="BH6" s="183"/>
      <c r="BI6" s="184"/>
    </row>
    <row r="7" spans="1:61" ht="21" customHeight="1" thickBot="1" x14ac:dyDescent="0.5">
      <c r="A7" s="361" t="s">
        <v>490</v>
      </c>
      <c r="B7" s="339"/>
      <c r="C7" s="339"/>
      <c r="D7" s="180"/>
      <c r="E7" s="180"/>
      <c r="F7" s="180"/>
      <c r="G7" s="180"/>
      <c r="H7" s="362" t="s">
        <v>268</v>
      </c>
      <c r="I7" s="340"/>
      <c r="J7" s="341"/>
      <c r="K7" s="341"/>
      <c r="L7" s="341"/>
      <c r="M7" s="341"/>
      <c r="N7" s="341"/>
      <c r="O7" s="341"/>
      <c r="P7" s="341"/>
      <c r="Q7" s="341"/>
      <c r="R7" s="341"/>
      <c r="S7" s="341"/>
      <c r="T7" s="341"/>
      <c r="U7" s="341"/>
      <c r="V7" s="341"/>
      <c r="W7" s="341"/>
      <c r="X7" s="341"/>
      <c r="Y7" s="341"/>
      <c r="Z7" s="341"/>
      <c r="AA7" s="342"/>
      <c r="AB7" s="342"/>
      <c r="AG7" s="338"/>
      <c r="AH7" s="339"/>
      <c r="AI7" s="339"/>
      <c r="AJ7" s="180"/>
      <c r="AK7" s="180"/>
      <c r="AL7" s="180"/>
      <c r="AM7" s="180"/>
      <c r="AN7" s="362" t="s">
        <v>268</v>
      </c>
      <c r="AO7" s="340"/>
      <c r="AP7" s="341"/>
      <c r="AQ7" s="341"/>
      <c r="AR7" s="341"/>
      <c r="AS7" s="341"/>
      <c r="AT7" s="341"/>
      <c r="AU7" s="341"/>
      <c r="AV7" s="341"/>
      <c r="AW7" s="341"/>
      <c r="AX7" s="341"/>
      <c r="AY7" s="341"/>
      <c r="AZ7" s="341"/>
      <c r="BA7" s="341"/>
      <c r="BB7" s="341"/>
      <c r="BC7" s="341"/>
      <c r="BD7" s="341"/>
      <c r="BE7" s="341"/>
      <c r="BF7" s="341"/>
      <c r="BG7" s="342"/>
      <c r="BH7" s="342"/>
    </row>
    <row r="8" spans="1:61" ht="21" customHeight="1" thickTop="1" thickBot="1" x14ac:dyDescent="0.5">
      <c r="A8" s="890" t="s">
        <v>269</v>
      </c>
      <c r="B8" s="891"/>
      <c r="C8" s="891"/>
      <c r="D8" s="891"/>
      <c r="E8" s="891"/>
      <c r="F8" s="891"/>
      <c r="G8" s="892"/>
      <c r="H8" s="393">
        <f>COUNTA(I8:AB8)</f>
        <v>0</v>
      </c>
      <c r="I8" s="898"/>
      <c r="J8" s="899"/>
      <c r="K8" s="898"/>
      <c r="L8" s="899"/>
      <c r="M8" s="898"/>
      <c r="N8" s="899"/>
      <c r="O8" s="898"/>
      <c r="P8" s="899"/>
      <c r="Q8" s="898"/>
      <c r="R8" s="899"/>
      <c r="S8" s="898"/>
      <c r="T8" s="899"/>
      <c r="U8" s="898"/>
      <c r="V8" s="899"/>
      <c r="W8" s="898"/>
      <c r="X8" s="899"/>
      <c r="Y8" s="898"/>
      <c r="Z8" s="899"/>
      <c r="AA8" s="900"/>
      <c r="AB8" s="901"/>
      <c r="AD8" s="173"/>
      <c r="AG8" s="890" t="s">
        <v>269</v>
      </c>
      <c r="AH8" s="891"/>
      <c r="AI8" s="891"/>
      <c r="AJ8" s="891"/>
      <c r="AK8" s="891"/>
      <c r="AL8" s="891"/>
      <c r="AM8" s="892"/>
      <c r="AN8" s="394">
        <f>COUNTA(AO8:BH8)</f>
        <v>6</v>
      </c>
      <c r="AO8" s="893" t="s">
        <v>483</v>
      </c>
      <c r="AP8" s="894"/>
      <c r="AQ8" s="893" t="s">
        <v>484</v>
      </c>
      <c r="AR8" s="894"/>
      <c r="AS8" s="893" t="s">
        <v>485</v>
      </c>
      <c r="AT8" s="894"/>
      <c r="AU8" s="893" t="s">
        <v>486</v>
      </c>
      <c r="AV8" s="894"/>
      <c r="AW8" s="893" t="s">
        <v>487</v>
      </c>
      <c r="AX8" s="894"/>
      <c r="AY8" s="893" t="s">
        <v>488</v>
      </c>
      <c r="AZ8" s="894"/>
      <c r="BA8" s="898"/>
      <c r="BB8" s="899"/>
      <c r="BC8" s="898"/>
      <c r="BD8" s="899"/>
      <c r="BE8" s="898"/>
      <c r="BF8" s="899"/>
      <c r="BG8" s="900"/>
      <c r="BH8" s="901"/>
    </row>
    <row r="9" spans="1:61" ht="21" customHeight="1" thickTop="1" x14ac:dyDescent="0.45">
      <c r="A9" s="867" t="s">
        <v>293</v>
      </c>
      <c r="B9" s="868"/>
      <c r="C9" s="868"/>
      <c r="D9" s="868"/>
      <c r="E9" s="868"/>
      <c r="F9" s="868"/>
      <c r="G9" s="869"/>
      <c r="H9" s="174">
        <f>SUM(I9:AB9)</f>
        <v>0</v>
      </c>
      <c r="I9" s="895"/>
      <c r="J9" s="896"/>
      <c r="K9" s="895"/>
      <c r="L9" s="896"/>
      <c r="M9" s="895"/>
      <c r="N9" s="896"/>
      <c r="O9" s="895"/>
      <c r="P9" s="896"/>
      <c r="Q9" s="895"/>
      <c r="R9" s="896"/>
      <c r="S9" s="895"/>
      <c r="T9" s="896"/>
      <c r="U9" s="895"/>
      <c r="V9" s="896"/>
      <c r="W9" s="895"/>
      <c r="X9" s="896"/>
      <c r="Y9" s="895"/>
      <c r="Z9" s="896"/>
      <c r="AA9" s="895"/>
      <c r="AB9" s="897"/>
      <c r="AD9" s="173"/>
      <c r="AG9" s="867" t="s">
        <v>293</v>
      </c>
      <c r="AH9" s="868"/>
      <c r="AI9" s="868"/>
      <c r="AJ9" s="868"/>
      <c r="AK9" s="868"/>
      <c r="AL9" s="868"/>
      <c r="AM9" s="869"/>
      <c r="AN9" s="299">
        <f>SUM(AO9:BH9)</f>
        <v>100</v>
      </c>
      <c r="AO9" s="870">
        <v>40</v>
      </c>
      <c r="AP9" s="871"/>
      <c r="AQ9" s="870">
        <v>20</v>
      </c>
      <c r="AR9" s="871"/>
      <c r="AS9" s="870">
        <v>10</v>
      </c>
      <c r="AT9" s="871"/>
      <c r="AU9" s="870">
        <v>10</v>
      </c>
      <c r="AV9" s="871"/>
      <c r="AW9" s="870">
        <v>5</v>
      </c>
      <c r="AX9" s="871"/>
      <c r="AY9" s="870">
        <v>15</v>
      </c>
      <c r="AZ9" s="871"/>
      <c r="BA9" s="895"/>
      <c r="BB9" s="896"/>
      <c r="BC9" s="895"/>
      <c r="BD9" s="896"/>
      <c r="BE9" s="895"/>
      <c r="BF9" s="896"/>
      <c r="BG9" s="895"/>
      <c r="BH9" s="897"/>
    </row>
    <row r="10" spans="1:61" ht="21" customHeight="1" x14ac:dyDescent="0.45">
      <c r="A10" s="885" t="s">
        <v>294</v>
      </c>
      <c r="B10" s="886"/>
      <c r="C10" s="886"/>
      <c r="D10" s="886"/>
      <c r="E10" s="886"/>
      <c r="F10" s="886"/>
      <c r="G10" s="886"/>
      <c r="H10" s="229">
        <f>SUM(I10:AB10)</f>
        <v>0</v>
      </c>
      <c r="I10" s="914"/>
      <c r="J10" s="915"/>
      <c r="K10" s="859"/>
      <c r="L10" s="859"/>
      <c r="M10" s="859"/>
      <c r="N10" s="859"/>
      <c r="O10" s="859"/>
      <c r="P10" s="859"/>
      <c r="Q10" s="859"/>
      <c r="R10" s="859"/>
      <c r="S10" s="859"/>
      <c r="T10" s="859"/>
      <c r="U10" s="859"/>
      <c r="V10" s="859"/>
      <c r="W10" s="859"/>
      <c r="X10" s="859"/>
      <c r="Y10" s="859"/>
      <c r="Z10" s="859"/>
      <c r="AA10" s="859"/>
      <c r="AB10" s="860"/>
      <c r="AD10" s="173"/>
      <c r="AG10" s="885" t="s">
        <v>294</v>
      </c>
      <c r="AH10" s="886"/>
      <c r="AI10" s="886"/>
      <c r="AJ10" s="886"/>
      <c r="AK10" s="886"/>
      <c r="AL10" s="886"/>
      <c r="AM10" s="886"/>
      <c r="AN10" s="300">
        <f>SUM(AO10:BH10)</f>
        <v>100</v>
      </c>
      <c r="AO10" s="887">
        <v>40</v>
      </c>
      <c r="AP10" s="888"/>
      <c r="AQ10" s="872">
        <v>20</v>
      </c>
      <c r="AR10" s="872"/>
      <c r="AS10" s="872">
        <v>10</v>
      </c>
      <c r="AT10" s="872"/>
      <c r="AU10" s="872">
        <v>10</v>
      </c>
      <c r="AV10" s="872"/>
      <c r="AW10" s="872">
        <v>5</v>
      </c>
      <c r="AX10" s="872"/>
      <c r="AY10" s="872">
        <v>15</v>
      </c>
      <c r="AZ10" s="872"/>
      <c r="BA10" s="859"/>
      <c r="BB10" s="859"/>
      <c r="BC10" s="859"/>
      <c r="BD10" s="859"/>
      <c r="BE10" s="859"/>
      <c r="BF10" s="859"/>
      <c r="BG10" s="859"/>
      <c r="BH10" s="860"/>
    </row>
    <row r="11" spans="1:61" ht="21" customHeight="1" x14ac:dyDescent="0.45">
      <c r="A11" s="885" t="s">
        <v>295</v>
      </c>
      <c r="B11" s="886"/>
      <c r="C11" s="886"/>
      <c r="D11" s="886"/>
      <c r="E11" s="886"/>
      <c r="F11" s="886"/>
      <c r="G11" s="886"/>
      <c r="H11" s="229">
        <f t="shared" ref="H11:H12" si="0">SUM(I11:AB11)</f>
        <v>0</v>
      </c>
      <c r="I11" s="914"/>
      <c r="J11" s="915"/>
      <c r="K11" s="859"/>
      <c r="L11" s="859"/>
      <c r="M11" s="859"/>
      <c r="N11" s="859"/>
      <c r="O11" s="859"/>
      <c r="P11" s="859"/>
      <c r="Q11" s="859"/>
      <c r="R11" s="859"/>
      <c r="S11" s="859"/>
      <c r="T11" s="859"/>
      <c r="U11" s="859"/>
      <c r="V11" s="859"/>
      <c r="W11" s="859"/>
      <c r="X11" s="859"/>
      <c r="Y11" s="859"/>
      <c r="Z11" s="859"/>
      <c r="AA11" s="859"/>
      <c r="AB11" s="860"/>
      <c r="AD11" s="173"/>
      <c r="AG11" s="885" t="s">
        <v>295</v>
      </c>
      <c r="AH11" s="886"/>
      <c r="AI11" s="886"/>
      <c r="AJ11" s="886"/>
      <c r="AK11" s="886"/>
      <c r="AL11" s="886"/>
      <c r="AM11" s="886"/>
      <c r="AN11" s="300">
        <f t="shared" ref="AN11:AN12" si="1">SUM(AO11:BH11)</f>
        <v>70</v>
      </c>
      <c r="AO11" s="887">
        <v>30</v>
      </c>
      <c r="AP11" s="888"/>
      <c r="AQ11" s="872">
        <v>10</v>
      </c>
      <c r="AR11" s="872"/>
      <c r="AS11" s="872">
        <v>5</v>
      </c>
      <c r="AT11" s="872"/>
      <c r="AU11" s="872">
        <v>10</v>
      </c>
      <c r="AV11" s="872"/>
      <c r="AW11" s="872">
        <v>5</v>
      </c>
      <c r="AX11" s="872"/>
      <c r="AY11" s="872">
        <v>10</v>
      </c>
      <c r="AZ11" s="872"/>
      <c r="BA11" s="859"/>
      <c r="BB11" s="859"/>
      <c r="BC11" s="859"/>
      <c r="BD11" s="859"/>
      <c r="BE11" s="859"/>
      <c r="BF11" s="859"/>
      <c r="BG11" s="859"/>
      <c r="BH11" s="860"/>
    </row>
    <row r="12" spans="1:61" ht="21" customHeight="1" thickBot="1" x14ac:dyDescent="0.5">
      <c r="A12" s="885" t="s">
        <v>313</v>
      </c>
      <c r="B12" s="886"/>
      <c r="C12" s="886"/>
      <c r="D12" s="886"/>
      <c r="E12" s="886"/>
      <c r="F12" s="886"/>
      <c r="G12" s="886"/>
      <c r="H12" s="229">
        <f t="shared" si="0"/>
        <v>0</v>
      </c>
      <c r="I12" s="914"/>
      <c r="J12" s="915"/>
      <c r="K12" s="859"/>
      <c r="L12" s="859"/>
      <c r="M12" s="859"/>
      <c r="N12" s="859"/>
      <c r="O12" s="859"/>
      <c r="P12" s="859"/>
      <c r="Q12" s="859"/>
      <c r="R12" s="859"/>
      <c r="S12" s="859"/>
      <c r="T12" s="859"/>
      <c r="U12" s="859"/>
      <c r="V12" s="859"/>
      <c r="W12" s="859"/>
      <c r="X12" s="859"/>
      <c r="Y12" s="859"/>
      <c r="Z12" s="859"/>
      <c r="AA12" s="859"/>
      <c r="AB12" s="860"/>
      <c r="AD12" s="173"/>
      <c r="AG12" s="885" t="s">
        <v>313</v>
      </c>
      <c r="AH12" s="886"/>
      <c r="AI12" s="886"/>
      <c r="AJ12" s="886"/>
      <c r="AK12" s="886"/>
      <c r="AL12" s="886"/>
      <c r="AM12" s="886"/>
      <c r="AN12" s="300">
        <f t="shared" si="1"/>
        <v>6</v>
      </c>
      <c r="AO12" s="887">
        <v>1</v>
      </c>
      <c r="AP12" s="888"/>
      <c r="AQ12" s="872">
        <v>1</v>
      </c>
      <c r="AR12" s="872"/>
      <c r="AS12" s="872">
        <v>1</v>
      </c>
      <c r="AT12" s="872"/>
      <c r="AU12" s="872">
        <v>1</v>
      </c>
      <c r="AV12" s="872"/>
      <c r="AW12" s="872">
        <v>1</v>
      </c>
      <c r="AX12" s="872"/>
      <c r="AY12" s="872">
        <v>1</v>
      </c>
      <c r="AZ12" s="872"/>
      <c r="BA12" s="859"/>
      <c r="BB12" s="859"/>
      <c r="BC12" s="859"/>
      <c r="BD12" s="859"/>
      <c r="BE12" s="859"/>
      <c r="BF12" s="859"/>
      <c r="BG12" s="859"/>
      <c r="BH12" s="860"/>
    </row>
    <row r="13" spans="1:61" ht="21" customHeight="1" thickTop="1" x14ac:dyDescent="0.45">
      <c r="A13" s="878" t="s">
        <v>270</v>
      </c>
      <c r="B13" s="880" t="s">
        <v>271</v>
      </c>
      <c r="C13" s="881" t="s">
        <v>272</v>
      </c>
      <c r="D13" s="882"/>
      <c r="E13" s="882"/>
      <c r="F13" s="882"/>
      <c r="G13" s="883"/>
      <c r="H13" s="343"/>
      <c r="I13" s="913"/>
      <c r="J13" s="874"/>
      <c r="K13" s="874"/>
      <c r="L13" s="874"/>
      <c r="M13" s="874"/>
      <c r="N13" s="874"/>
      <c r="O13" s="874"/>
      <c r="P13" s="874"/>
      <c r="Q13" s="873"/>
      <c r="R13" s="874"/>
      <c r="S13" s="873"/>
      <c r="T13" s="874"/>
      <c r="U13" s="873"/>
      <c r="V13" s="874"/>
      <c r="W13" s="873"/>
      <c r="X13" s="874"/>
      <c r="Y13" s="873"/>
      <c r="Z13" s="874"/>
      <c r="AA13" s="874"/>
      <c r="AB13" s="875"/>
      <c r="AD13" s="173"/>
      <c r="AG13" s="878" t="s">
        <v>270</v>
      </c>
      <c r="AH13" s="880" t="s">
        <v>271</v>
      </c>
      <c r="AI13" s="881" t="s">
        <v>272</v>
      </c>
      <c r="AJ13" s="882"/>
      <c r="AK13" s="882"/>
      <c r="AL13" s="882"/>
      <c r="AM13" s="883"/>
      <c r="AN13" s="344"/>
      <c r="AO13" s="884">
        <v>340000</v>
      </c>
      <c r="AP13" s="876"/>
      <c r="AQ13" s="876">
        <v>252000</v>
      </c>
      <c r="AR13" s="876"/>
      <c r="AS13" s="876">
        <v>215000</v>
      </c>
      <c r="AT13" s="876"/>
      <c r="AU13" s="876">
        <v>200000</v>
      </c>
      <c r="AV13" s="876"/>
      <c r="AW13" s="877">
        <v>150000</v>
      </c>
      <c r="AX13" s="876"/>
      <c r="AY13" s="877">
        <v>215000</v>
      </c>
      <c r="AZ13" s="876"/>
      <c r="BA13" s="873"/>
      <c r="BB13" s="874"/>
      <c r="BC13" s="873"/>
      <c r="BD13" s="874"/>
      <c r="BE13" s="873"/>
      <c r="BF13" s="874"/>
      <c r="BG13" s="874"/>
      <c r="BH13" s="875"/>
    </row>
    <row r="14" spans="1:61" ht="21" customHeight="1" x14ac:dyDescent="0.45">
      <c r="A14" s="879"/>
      <c r="B14" s="793"/>
      <c r="C14" s="786" t="s">
        <v>273</v>
      </c>
      <c r="D14" s="786"/>
      <c r="E14" s="786"/>
      <c r="F14" s="786"/>
      <c r="G14" s="861"/>
      <c r="H14" s="345"/>
      <c r="I14" s="853"/>
      <c r="J14" s="854"/>
      <c r="K14" s="853"/>
      <c r="L14" s="854"/>
      <c r="M14" s="853"/>
      <c r="N14" s="854"/>
      <c r="O14" s="853"/>
      <c r="P14" s="854"/>
      <c r="Q14" s="853"/>
      <c r="R14" s="854"/>
      <c r="S14" s="853"/>
      <c r="T14" s="854"/>
      <c r="U14" s="853"/>
      <c r="V14" s="854"/>
      <c r="W14" s="853"/>
      <c r="X14" s="854"/>
      <c r="Y14" s="853"/>
      <c r="Z14" s="854"/>
      <c r="AA14" s="855"/>
      <c r="AB14" s="856"/>
      <c r="AD14" s="173"/>
      <c r="AG14" s="879"/>
      <c r="AH14" s="793"/>
      <c r="AI14" s="786" t="s">
        <v>273</v>
      </c>
      <c r="AJ14" s="786"/>
      <c r="AK14" s="786"/>
      <c r="AL14" s="786"/>
      <c r="AM14" s="861"/>
      <c r="AN14" s="346"/>
      <c r="AO14" s="851">
        <v>30000</v>
      </c>
      <c r="AP14" s="852"/>
      <c r="AQ14" s="851">
        <v>150000</v>
      </c>
      <c r="AR14" s="852"/>
      <c r="AS14" s="851">
        <v>8000</v>
      </c>
      <c r="AT14" s="852"/>
      <c r="AU14" s="851">
        <v>8000</v>
      </c>
      <c r="AV14" s="852"/>
      <c r="AW14" s="851">
        <v>2000</v>
      </c>
      <c r="AX14" s="852"/>
      <c r="AY14" s="851">
        <v>10000</v>
      </c>
      <c r="AZ14" s="852"/>
      <c r="BA14" s="853"/>
      <c r="BB14" s="854"/>
      <c r="BC14" s="853"/>
      <c r="BD14" s="854"/>
      <c r="BE14" s="853"/>
      <c r="BF14" s="854"/>
      <c r="BG14" s="855"/>
      <c r="BH14" s="856"/>
    </row>
    <row r="15" spans="1:61" ht="21" customHeight="1" x14ac:dyDescent="0.45">
      <c r="A15" s="879"/>
      <c r="B15" s="793"/>
      <c r="C15" s="786" t="s">
        <v>274</v>
      </c>
      <c r="D15" s="786"/>
      <c r="E15" s="786"/>
      <c r="F15" s="786"/>
      <c r="G15" s="861"/>
      <c r="H15" s="345"/>
      <c r="I15" s="912"/>
      <c r="J15" s="854"/>
      <c r="K15" s="853"/>
      <c r="L15" s="854"/>
      <c r="M15" s="853"/>
      <c r="N15" s="854"/>
      <c r="O15" s="853"/>
      <c r="P15" s="854"/>
      <c r="Q15" s="853"/>
      <c r="R15" s="854"/>
      <c r="S15" s="853"/>
      <c r="T15" s="854"/>
      <c r="U15" s="853"/>
      <c r="V15" s="854"/>
      <c r="W15" s="853"/>
      <c r="X15" s="854"/>
      <c r="Y15" s="853"/>
      <c r="Z15" s="854"/>
      <c r="AA15" s="855"/>
      <c r="AB15" s="856"/>
      <c r="AD15" s="173"/>
      <c r="AG15" s="879"/>
      <c r="AH15" s="793"/>
      <c r="AI15" s="786" t="s">
        <v>274</v>
      </c>
      <c r="AJ15" s="786"/>
      <c r="AK15" s="786"/>
      <c r="AL15" s="786"/>
      <c r="AM15" s="861"/>
      <c r="AN15" s="346"/>
      <c r="AO15" s="862">
        <v>50000</v>
      </c>
      <c r="AP15" s="852"/>
      <c r="AQ15" s="851">
        <v>30000</v>
      </c>
      <c r="AR15" s="852"/>
      <c r="AS15" s="851">
        <v>20000</v>
      </c>
      <c r="AT15" s="852"/>
      <c r="AU15" s="851">
        <v>10000</v>
      </c>
      <c r="AV15" s="852"/>
      <c r="AW15" s="851">
        <v>5000</v>
      </c>
      <c r="AX15" s="852"/>
      <c r="AY15" s="851">
        <v>15000</v>
      </c>
      <c r="AZ15" s="852"/>
      <c r="BA15" s="853"/>
      <c r="BB15" s="854"/>
      <c r="BC15" s="853"/>
      <c r="BD15" s="854"/>
      <c r="BE15" s="853"/>
      <c r="BF15" s="854"/>
      <c r="BG15" s="855"/>
      <c r="BH15" s="856"/>
    </row>
    <row r="16" spans="1:61" ht="21" customHeight="1" x14ac:dyDescent="0.45">
      <c r="A16" s="879"/>
      <c r="B16" s="793"/>
      <c r="C16" s="786" t="s">
        <v>275</v>
      </c>
      <c r="D16" s="786"/>
      <c r="E16" s="786"/>
      <c r="F16" s="786"/>
      <c r="G16" s="861"/>
      <c r="H16" s="345"/>
      <c r="I16" s="853"/>
      <c r="J16" s="854"/>
      <c r="K16" s="853"/>
      <c r="L16" s="854"/>
      <c r="M16" s="853"/>
      <c r="N16" s="854"/>
      <c r="O16" s="853"/>
      <c r="P16" s="854"/>
      <c r="Q16" s="853"/>
      <c r="R16" s="854"/>
      <c r="S16" s="853"/>
      <c r="T16" s="854"/>
      <c r="U16" s="853"/>
      <c r="V16" s="854"/>
      <c r="W16" s="853"/>
      <c r="X16" s="854"/>
      <c r="Y16" s="853"/>
      <c r="Z16" s="854"/>
      <c r="AA16" s="855"/>
      <c r="AB16" s="856"/>
      <c r="AD16" s="173"/>
      <c r="AG16" s="879"/>
      <c r="AH16" s="793"/>
      <c r="AI16" s="786" t="s">
        <v>275</v>
      </c>
      <c r="AJ16" s="786"/>
      <c r="AK16" s="786"/>
      <c r="AL16" s="786"/>
      <c r="AM16" s="861"/>
      <c r="AN16" s="346"/>
      <c r="AO16" s="851">
        <v>100000</v>
      </c>
      <c r="AP16" s="852"/>
      <c r="AQ16" s="851">
        <v>8000</v>
      </c>
      <c r="AR16" s="852"/>
      <c r="AS16" s="863"/>
      <c r="AT16" s="864"/>
      <c r="AU16" s="863"/>
      <c r="AV16" s="864"/>
      <c r="AW16" s="863"/>
      <c r="AX16" s="864"/>
      <c r="AY16" s="851">
        <v>8000</v>
      </c>
      <c r="AZ16" s="852"/>
      <c r="BA16" s="853"/>
      <c r="BB16" s="854"/>
      <c r="BC16" s="853"/>
      <c r="BD16" s="854"/>
      <c r="BE16" s="853"/>
      <c r="BF16" s="854"/>
      <c r="BG16" s="855"/>
      <c r="BH16" s="856"/>
    </row>
    <row r="17" spans="1:60" ht="21" customHeight="1" x14ac:dyDescent="0.45">
      <c r="A17" s="879"/>
      <c r="B17" s="793"/>
      <c r="C17" s="786" t="s">
        <v>276</v>
      </c>
      <c r="D17" s="786"/>
      <c r="E17" s="786"/>
      <c r="F17" s="786"/>
      <c r="G17" s="861"/>
      <c r="H17" s="345"/>
      <c r="I17" s="912"/>
      <c r="J17" s="854"/>
      <c r="K17" s="854"/>
      <c r="L17" s="854"/>
      <c r="M17" s="853"/>
      <c r="N17" s="854"/>
      <c r="O17" s="853"/>
      <c r="P17" s="854"/>
      <c r="Q17" s="855"/>
      <c r="R17" s="854"/>
      <c r="S17" s="855"/>
      <c r="T17" s="854"/>
      <c r="U17" s="853"/>
      <c r="V17" s="854"/>
      <c r="W17" s="855"/>
      <c r="X17" s="854"/>
      <c r="Y17" s="855"/>
      <c r="Z17" s="854"/>
      <c r="AA17" s="855"/>
      <c r="AB17" s="856"/>
      <c r="AD17" s="173"/>
      <c r="AG17" s="879"/>
      <c r="AH17" s="793"/>
      <c r="AI17" s="786" t="s">
        <v>276</v>
      </c>
      <c r="AJ17" s="786"/>
      <c r="AK17" s="786"/>
      <c r="AL17" s="786"/>
      <c r="AM17" s="861"/>
      <c r="AN17" s="346"/>
      <c r="AO17" s="862">
        <v>100000</v>
      </c>
      <c r="AP17" s="852"/>
      <c r="AQ17" s="852">
        <v>5000</v>
      </c>
      <c r="AR17" s="852"/>
      <c r="AS17" s="863"/>
      <c r="AT17" s="864"/>
      <c r="AU17" s="863"/>
      <c r="AV17" s="864"/>
      <c r="AW17" s="865"/>
      <c r="AX17" s="864"/>
      <c r="AY17" s="866">
        <v>5000</v>
      </c>
      <c r="AZ17" s="852"/>
      <c r="BA17" s="853"/>
      <c r="BB17" s="854"/>
      <c r="BC17" s="855"/>
      <c r="BD17" s="854"/>
      <c r="BE17" s="855"/>
      <c r="BF17" s="854"/>
      <c r="BG17" s="855"/>
      <c r="BH17" s="856"/>
    </row>
    <row r="18" spans="1:60" ht="21" customHeight="1" x14ac:dyDescent="0.45">
      <c r="A18" s="879"/>
      <c r="B18" s="793"/>
      <c r="C18" s="857" t="s">
        <v>381</v>
      </c>
      <c r="D18" s="858"/>
      <c r="E18" s="858"/>
      <c r="F18" s="858"/>
      <c r="G18" s="858"/>
      <c r="H18" s="345"/>
      <c r="I18" s="909">
        <f>SUM(I13:J17)</f>
        <v>0</v>
      </c>
      <c r="J18" s="798"/>
      <c r="K18" s="776">
        <f t="shared" ref="K18" si="2">SUM(K13:L17)</f>
        <v>0</v>
      </c>
      <c r="L18" s="785"/>
      <c r="M18" s="776">
        <f t="shared" ref="M18" si="3">SUM(M13:N17)</f>
        <v>0</v>
      </c>
      <c r="N18" s="785"/>
      <c r="O18" s="776">
        <f t="shared" ref="O18" si="4">SUM(O13:P17)</f>
        <v>0</v>
      </c>
      <c r="P18" s="785"/>
      <c r="Q18" s="776">
        <f t="shared" ref="Q18" si="5">SUM(Q13:R17)</f>
        <v>0</v>
      </c>
      <c r="R18" s="785"/>
      <c r="S18" s="776">
        <f t="shared" ref="S18" si="6">SUM(S13:T17)</f>
        <v>0</v>
      </c>
      <c r="T18" s="785"/>
      <c r="U18" s="776">
        <f t="shared" ref="U18" si="7">SUM(U13:V17)</f>
        <v>0</v>
      </c>
      <c r="V18" s="785"/>
      <c r="W18" s="776">
        <f t="shared" ref="W18" si="8">SUM(W13:X17)</f>
        <v>0</v>
      </c>
      <c r="X18" s="785"/>
      <c r="Y18" s="776">
        <f t="shared" ref="Y18" si="9">SUM(Y13:Z17)</f>
        <v>0</v>
      </c>
      <c r="Z18" s="785"/>
      <c r="AA18" s="776">
        <f t="shared" ref="AA18" si="10">SUM(AA13:AB17)</f>
        <v>0</v>
      </c>
      <c r="AB18" s="777"/>
      <c r="AD18" s="173"/>
      <c r="AG18" s="879"/>
      <c r="AH18" s="793"/>
      <c r="AI18" s="857" t="s">
        <v>381</v>
      </c>
      <c r="AJ18" s="858"/>
      <c r="AK18" s="858"/>
      <c r="AL18" s="858"/>
      <c r="AM18" s="858"/>
      <c r="AN18" s="346"/>
      <c r="AO18" s="800">
        <f>SUM(AO13:AP17)</f>
        <v>620000</v>
      </c>
      <c r="AP18" s="797"/>
      <c r="AQ18" s="783">
        <f t="shared" ref="AQ18" si="11">SUM(AQ13:AR17)</f>
        <v>445000</v>
      </c>
      <c r="AR18" s="784"/>
      <c r="AS18" s="783">
        <f t="shared" ref="AS18" si="12">SUM(AS13:AT17)</f>
        <v>243000</v>
      </c>
      <c r="AT18" s="784"/>
      <c r="AU18" s="783">
        <f t="shared" ref="AU18" si="13">SUM(AU13:AV17)</f>
        <v>218000</v>
      </c>
      <c r="AV18" s="784"/>
      <c r="AW18" s="783">
        <f t="shared" ref="AW18" si="14">SUM(AW13:AX17)</f>
        <v>157000</v>
      </c>
      <c r="AX18" s="784"/>
      <c r="AY18" s="783">
        <f t="shared" ref="AY18" si="15">SUM(AY13:AZ17)</f>
        <v>253000</v>
      </c>
      <c r="AZ18" s="784"/>
      <c r="BA18" s="776">
        <f t="shared" ref="BA18" si="16">SUM(BA13:BB17)</f>
        <v>0</v>
      </c>
      <c r="BB18" s="785"/>
      <c r="BC18" s="776">
        <f t="shared" ref="BC18" si="17">SUM(BC13:BD17)</f>
        <v>0</v>
      </c>
      <c r="BD18" s="785"/>
      <c r="BE18" s="776">
        <f t="shared" ref="BE18" si="18">SUM(BE13:BF17)</f>
        <v>0</v>
      </c>
      <c r="BF18" s="785"/>
      <c r="BG18" s="776">
        <f t="shared" ref="BG18" si="19">SUM(BG13:BH17)</f>
        <v>0</v>
      </c>
      <c r="BH18" s="777"/>
    </row>
    <row r="19" spans="1:60" ht="21" customHeight="1" x14ac:dyDescent="0.45">
      <c r="A19" s="879"/>
      <c r="B19" s="793"/>
      <c r="C19" s="849" t="s">
        <v>382</v>
      </c>
      <c r="D19" s="849"/>
      <c r="E19" s="849"/>
      <c r="F19" s="849"/>
      <c r="G19" s="850"/>
      <c r="H19" s="345"/>
      <c r="I19" s="853"/>
      <c r="J19" s="854"/>
      <c r="K19" s="853"/>
      <c r="L19" s="854"/>
      <c r="M19" s="853"/>
      <c r="N19" s="854"/>
      <c r="O19" s="853"/>
      <c r="P19" s="854"/>
      <c r="Q19" s="853"/>
      <c r="R19" s="854"/>
      <c r="S19" s="853"/>
      <c r="T19" s="854"/>
      <c r="U19" s="853"/>
      <c r="V19" s="854"/>
      <c r="W19" s="853"/>
      <c r="X19" s="854"/>
      <c r="Y19" s="853"/>
      <c r="Z19" s="854"/>
      <c r="AA19" s="855"/>
      <c r="AB19" s="856"/>
      <c r="AD19" s="173"/>
      <c r="AG19" s="879"/>
      <c r="AH19" s="793"/>
      <c r="AI19" s="849" t="s">
        <v>382</v>
      </c>
      <c r="AJ19" s="849"/>
      <c r="AK19" s="849"/>
      <c r="AL19" s="849"/>
      <c r="AM19" s="850"/>
      <c r="AN19" s="346"/>
      <c r="AO19" s="851">
        <v>350000</v>
      </c>
      <c r="AP19" s="852"/>
      <c r="AQ19" s="851">
        <v>250000</v>
      </c>
      <c r="AR19" s="852"/>
      <c r="AS19" s="851">
        <v>200000</v>
      </c>
      <c r="AT19" s="852"/>
      <c r="AU19" s="851">
        <v>180000</v>
      </c>
      <c r="AV19" s="852"/>
      <c r="AW19" s="851">
        <v>190000</v>
      </c>
      <c r="AX19" s="852"/>
      <c r="AY19" s="851">
        <v>250000</v>
      </c>
      <c r="AZ19" s="852"/>
      <c r="BA19" s="853"/>
      <c r="BB19" s="854"/>
      <c r="BC19" s="853"/>
      <c r="BD19" s="854"/>
      <c r="BE19" s="853"/>
      <c r="BF19" s="854"/>
      <c r="BG19" s="855"/>
      <c r="BH19" s="856"/>
    </row>
    <row r="20" spans="1:60" ht="21" customHeight="1" x14ac:dyDescent="0.45">
      <c r="A20" s="879"/>
      <c r="B20" s="793"/>
      <c r="C20" s="849" t="s">
        <v>383</v>
      </c>
      <c r="D20" s="849"/>
      <c r="E20" s="849"/>
      <c r="F20" s="849"/>
      <c r="G20" s="850"/>
      <c r="H20" s="345"/>
      <c r="I20" s="853"/>
      <c r="J20" s="854"/>
      <c r="K20" s="853"/>
      <c r="L20" s="854"/>
      <c r="M20" s="853"/>
      <c r="N20" s="854"/>
      <c r="O20" s="853"/>
      <c r="P20" s="854"/>
      <c r="Q20" s="853"/>
      <c r="R20" s="854"/>
      <c r="S20" s="853"/>
      <c r="T20" s="854"/>
      <c r="U20" s="853"/>
      <c r="V20" s="854"/>
      <c r="W20" s="853"/>
      <c r="X20" s="854"/>
      <c r="Y20" s="853"/>
      <c r="Z20" s="854"/>
      <c r="AA20" s="855"/>
      <c r="AB20" s="856"/>
      <c r="AD20" s="173"/>
      <c r="AG20" s="879"/>
      <c r="AH20" s="793"/>
      <c r="AI20" s="849" t="s">
        <v>383</v>
      </c>
      <c r="AJ20" s="849"/>
      <c r="AK20" s="849"/>
      <c r="AL20" s="849"/>
      <c r="AM20" s="850"/>
      <c r="AN20" s="346"/>
      <c r="AO20" s="851">
        <v>400000</v>
      </c>
      <c r="AP20" s="852"/>
      <c r="AQ20" s="851">
        <v>350000</v>
      </c>
      <c r="AR20" s="852"/>
      <c r="AS20" s="851">
        <v>300000</v>
      </c>
      <c r="AT20" s="852"/>
      <c r="AU20" s="851">
        <v>180000</v>
      </c>
      <c r="AV20" s="852"/>
      <c r="AW20" s="851">
        <v>190000</v>
      </c>
      <c r="AX20" s="852"/>
      <c r="AY20" s="851">
        <v>200000</v>
      </c>
      <c r="AZ20" s="852"/>
      <c r="BA20" s="853"/>
      <c r="BB20" s="854"/>
      <c r="BC20" s="853"/>
      <c r="BD20" s="854"/>
      <c r="BE20" s="853"/>
      <c r="BF20" s="854"/>
      <c r="BG20" s="855"/>
      <c r="BH20" s="856"/>
    </row>
    <row r="21" spans="1:60" ht="21" customHeight="1" x14ac:dyDescent="0.45">
      <c r="A21" s="879"/>
      <c r="B21" s="793"/>
      <c r="C21" s="849" t="s">
        <v>477</v>
      </c>
      <c r="D21" s="849"/>
      <c r="E21" s="849"/>
      <c r="F21" s="849"/>
      <c r="G21" s="850"/>
      <c r="H21" s="345"/>
      <c r="I21" s="853"/>
      <c r="J21" s="854"/>
      <c r="K21" s="853"/>
      <c r="L21" s="854"/>
      <c r="M21" s="853"/>
      <c r="N21" s="854"/>
      <c r="O21" s="853"/>
      <c r="P21" s="854"/>
      <c r="Q21" s="853"/>
      <c r="R21" s="854"/>
      <c r="S21" s="853"/>
      <c r="T21" s="854"/>
      <c r="U21" s="853"/>
      <c r="V21" s="854"/>
      <c r="W21" s="853"/>
      <c r="X21" s="854"/>
      <c r="Y21" s="853"/>
      <c r="Z21" s="854"/>
      <c r="AA21" s="855"/>
      <c r="AB21" s="856"/>
      <c r="AD21" s="173"/>
      <c r="AG21" s="879"/>
      <c r="AH21" s="793"/>
      <c r="AI21" s="849" t="s">
        <v>330</v>
      </c>
      <c r="AJ21" s="849"/>
      <c r="AK21" s="849"/>
      <c r="AL21" s="849"/>
      <c r="AM21" s="850"/>
      <c r="AN21" s="346"/>
      <c r="AO21" s="851">
        <v>10000</v>
      </c>
      <c r="AP21" s="852"/>
      <c r="AQ21" s="851">
        <v>10000</v>
      </c>
      <c r="AR21" s="852"/>
      <c r="AS21" s="851">
        <v>10000</v>
      </c>
      <c r="AT21" s="852"/>
      <c r="AU21" s="851">
        <v>10000</v>
      </c>
      <c r="AV21" s="852"/>
      <c r="AW21" s="851">
        <v>10000</v>
      </c>
      <c r="AX21" s="852"/>
      <c r="AY21" s="851">
        <v>10000</v>
      </c>
      <c r="AZ21" s="852"/>
      <c r="BA21" s="853"/>
      <c r="BB21" s="854"/>
      <c r="BC21" s="853"/>
      <c r="BD21" s="854"/>
      <c r="BE21" s="853"/>
      <c r="BF21" s="854"/>
      <c r="BG21" s="855"/>
      <c r="BH21" s="856"/>
    </row>
    <row r="22" spans="1:60" ht="20.399999999999999" customHeight="1" x14ac:dyDescent="0.45">
      <c r="A22" s="879"/>
      <c r="B22" s="794"/>
      <c r="C22" s="844" t="s">
        <v>314</v>
      </c>
      <c r="D22" s="844"/>
      <c r="E22" s="844"/>
      <c r="F22" s="844"/>
      <c r="G22" s="845"/>
      <c r="H22" s="347"/>
      <c r="I22" s="829">
        <f>SUM(I18:J21)</f>
        <v>0</v>
      </c>
      <c r="J22" s="828"/>
      <c r="K22" s="829">
        <f t="shared" ref="K22" si="20">SUM(K18:L21)</f>
        <v>0</v>
      </c>
      <c r="L22" s="828"/>
      <c r="M22" s="829">
        <f t="shared" ref="M22" si="21">SUM(M18:N21)</f>
        <v>0</v>
      </c>
      <c r="N22" s="828"/>
      <c r="O22" s="829">
        <f t="shared" ref="O22" si="22">SUM(O18:P21)</f>
        <v>0</v>
      </c>
      <c r="P22" s="828"/>
      <c r="Q22" s="829">
        <f t="shared" ref="Q22" si="23">SUM(Q18:R21)</f>
        <v>0</v>
      </c>
      <c r="R22" s="828"/>
      <c r="S22" s="829">
        <f t="shared" ref="S22" si="24">SUM(S18:T21)</f>
        <v>0</v>
      </c>
      <c r="T22" s="828"/>
      <c r="U22" s="829">
        <f t="shared" ref="U22" si="25">SUM(U18:V21)</f>
        <v>0</v>
      </c>
      <c r="V22" s="828"/>
      <c r="W22" s="829">
        <f t="shared" ref="W22" si="26">SUM(W18:X21)</f>
        <v>0</v>
      </c>
      <c r="X22" s="828"/>
      <c r="Y22" s="829">
        <f t="shared" ref="Y22" si="27">SUM(Y18:Z21)</f>
        <v>0</v>
      </c>
      <c r="Z22" s="828"/>
      <c r="AA22" s="829">
        <f t="shared" ref="AA22" si="28">SUM(AA18:AB21)</f>
        <v>0</v>
      </c>
      <c r="AB22" s="828"/>
      <c r="AG22" s="879"/>
      <c r="AH22" s="794"/>
      <c r="AI22" s="844" t="s">
        <v>314</v>
      </c>
      <c r="AJ22" s="844"/>
      <c r="AK22" s="844"/>
      <c r="AL22" s="844"/>
      <c r="AM22" s="845"/>
      <c r="AN22" s="348"/>
      <c r="AO22" s="827">
        <f>SUM(AO18:AP21)</f>
        <v>1380000</v>
      </c>
      <c r="AP22" s="796"/>
      <c r="AQ22" s="827">
        <f t="shared" ref="AQ22" si="29">SUM(AQ18:AR21)</f>
        <v>1055000</v>
      </c>
      <c r="AR22" s="796"/>
      <c r="AS22" s="827">
        <f t="shared" ref="AS22" si="30">SUM(AS18:AT21)</f>
        <v>753000</v>
      </c>
      <c r="AT22" s="796"/>
      <c r="AU22" s="827">
        <f t="shared" ref="AU22" si="31">SUM(AU18:AV21)</f>
        <v>588000</v>
      </c>
      <c r="AV22" s="796"/>
      <c r="AW22" s="827">
        <f t="shared" ref="AW22" si="32">SUM(AW18:AX21)</f>
        <v>547000</v>
      </c>
      <c r="AX22" s="796"/>
      <c r="AY22" s="827">
        <f t="shared" ref="AY22" si="33">SUM(AY18:AZ21)</f>
        <v>713000</v>
      </c>
      <c r="AZ22" s="796"/>
      <c r="BA22" s="829">
        <f t="shared" ref="BA22" si="34">SUM(BA18:BB21)</f>
        <v>0</v>
      </c>
      <c r="BB22" s="828"/>
      <c r="BC22" s="829">
        <f t="shared" ref="BC22" si="35">SUM(BC18:BD21)</f>
        <v>0</v>
      </c>
      <c r="BD22" s="828"/>
      <c r="BE22" s="829">
        <f t="shared" ref="BE22" si="36">SUM(BE18:BF21)</f>
        <v>0</v>
      </c>
      <c r="BF22" s="828"/>
      <c r="BG22" s="829">
        <f t="shared" ref="BG22" si="37">SUM(BG18:BH21)</f>
        <v>0</v>
      </c>
      <c r="BH22" s="828"/>
    </row>
    <row r="23" spans="1:60" ht="17.399999999999999" customHeight="1" x14ac:dyDescent="0.45">
      <c r="A23" s="879"/>
      <c r="B23" s="836" t="s">
        <v>316</v>
      </c>
      <c r="C23" s="846" t="s">
        <v>320</v>
      </c>
      <c r="D23" s="847"/>
      <c r="E23" s="847"/>
      <c r="F23" s="847"/>
      <c r="G23" s="848"/>
      <c r="H23" s="345"/>
      <c r="I23" s="841">
        <f>ROUNDDOWN(I18/3*2,-3)</f>
        <v>0</v>
      </c>
      <c r="J23" s="842"/>
      <c r="K23" s="841">
        <f t="shared" ref="K23:K25" si="38">ROUNDDOWN(K18/3*2,-3)</f>
        <v>0</v>
      </c>
      <c r="L23" s="842"/>
      <c r="M23" s="841">
        <f t="shared" ref="M23:M25" si="39">ROUNDDOWN(M18/3*2,-3)</f>
        <v>0</v>
      </c>
      <c r="N23" s="842"/>
      <c r="O23" s="841">
        <f t="shared" ref="O23:O25" si="40">ROUNDDOWN(O18/3*2,-3)</f>
        <v>0</v>
      </c>
      <c r="P23" s="842"/>
      <c r="Q23" s="841">
        <f t="shared" ref="Q23:Q25" si="41">ROUNDDOWN(Q18/3*2,-3)</f>
        <v>0</v>
      </c>
      <c r="R23" s="842"/>
      <c r="S23" s="841">
        <f t="shared" ref="S23:S25" si="42">ROUNDDOWN(S18/3*2,-3)</f>
        <v>0</v>
      </c>
      <c r="T23" s="842"/>
      <c r="U23" s="841">
        <f t="shared" ref="U23:U25" si="43">ROUNDDOWN(U18/3*2,-3)</f>
        <v>0</v>
      </c>
      <c r="V23" s="842"/>
      <c r="W23" s="841">
        <f t="shared" ref="W23:W25" si="44">ROUNDDOWN(W18/3*2,-3)</f>
        <v>0</v>
      </c>
      <c r="X23" s="842"/>
      <c r="Y23" s="841">
        <f t="shared" ref="Y23:Y25" si="45">ROUNDDOWN(Y18/3*2,-3)</f>
        <v>0</v>
      </c>
      <c r="Z23" s="842"/>
      <c r="AA23" s="841">
        <f t="shared" ref="AA23:AA25" si="46">ROUNDDOWN(AA18/3*2,-3)</f>
        <v>0</v>
      </c>
      <c r="AB23" s="842"/>
      <c r="AG23" s="879"/>
      <c r="AH23" s="836" t="s">
        <v>316</v>
      </c>
      <c r="AI23" s="846" t="s">
        <v>320</v>
      </c>
      <c r="AJ23" s="847"/>
      <c r="AK23" s="847"/>
      <c r="AL23" s="847"/>
      <c r="AM23" s="848"/>
      <c r="AN23" s="346"/>
      <c r="AO23" s="839">
        <f>ROUNDDOWN(AO18/3*2,-3)</f>
        <v>413000</v>
      </c>
      <c r="AP23" s="840"/>
      <c r="AQ23" s="839">
        <f t="shared" ref="AQ23:AQ25" si="47">ROUNDDOWN(AQ18/3*2,-3)</f>
        <v>296000</v>
      </c>
      <c r="AR23" s="840"/>
      <c r="AS23" s="839">
        <f t="shared" ref="AS23:AS25" si="48">ROUNDDOWN(AS18/3*2,-3)</f>
        <v>162000</v>
      </c>
      <c r="AT23" s="840"/>
      <c r="AU23" s="839">
        <f t="shared" ref="AU23:AU25" si="49">ROUNDDOWN(AU18/3*2,-3)</f>
        <v>145000</v>
      </c>
      <c r="AV23" s="840"/>
      <c r="AW23" s="839">
        <f t="shared" ref="AW23:AW25" si="50">ROUNDDOWN(AW18/3*2,-3)</f>
        <v>104000</v>
      </c>
      <c r="AX23" s="840"/>
      <c r="AY23" s="839">
        <f t="shared" ref="AY23:AY25" si="51">ROUNDDOWN(AY18/3*2,-3)</f>
        <v>168000</v>
      </c>
      <c r="AZ23" s="840"/>
      <c r="BA23" s="841">
        <f t="shared" ref="BA23:BA25" si="52">ROUNDDOWN(BA18/3*2,-3)</f>
        <v>0</v>
      </c>
      <c r="BB23" s="842"/>
      <c r="BC23" s="841">
        <f t="shared" ref="BC23:BC25" si="53">ROUNDDOWN(BC18/3*2,-3)</f>
        <v>0</v>
      </c>
      <c r="BD23" s="842"/>
      <c r="BE23" s="841">
        <f t="shared" ref="BE23:BE25" si="54">ROUNDDOWN(BE18/3*2,-3)</f>
        <v>0</v>
      </c>
      <c r="BF23" s="842"/>
      <c r="BG23" s="841">
        <f t="shared" ref="BG23:BG25" si="55">ROUNDDOWN(BG18/3*2,-3)</f>
        <v>0</v>
      </c>
      <c r="BH23" s="842"/>
    </row>
    <row r="24" spans="1:60" ht="17.399999999999999" customHeight="1" x14ac:dyDescent="0.45">
      <c r="A24" s="879"/>
      <c r="B24" s="837"/>
      <c r="C24" s="846" t="s">
        <v>319</v>
      </c>
      <c r="D24" s="847"/>
      <c r="E24" s="847"/>
      <c r="F24" s="847"/>
      <c r="G24" s="848"/>
      <c r="H24" s="345"/>
      <c r="I24" s="841">
        <f>ROUNDDOWN(I19/3*2,-3)</f>
        <v>0</v>
      </c>
      <c r="J24" s="842"/>
      <c r="K24" s="841">
        <f t="shared" si="38"/>
        <v>0</v>
      </c>
      <c r="L24" s="842"/>
      <c r="M24" s="841">
        <f t="shared" si="39"/>
        <v>0</v>
      </c>
      <c r="N24" s="842"/>
      <c r="O24" s="841">
        <f t="shared" si="40"/>
        <v>0</v>
      </c>
      <c r="P24" s="842"/>
      <c r="Q24" s="841">
        <f t="shared" si="41"/>
        <v>0</v>
      </c>
      <c r="R24" s="842"/>
      <c r="S24" s="841">
        <f t="shared" si="42"/>
        <v>0</v>
      </c>
      <c r="T24" s="842"/>
      <c r="U24" s="841">
        <f t="shared" si="43"/>
        <v>0</v>
      </c>
      <c r="V24" s="842"/>
      <c r="W24" s="841">
        <f t="shared" si="44"/>
        <v>0</v>
      </c>
      <c r="X24" s="842"/>
      <c r="Y24" s="841">
        <f t="shared" si="45"/>
        <v>0</v>
      </c>
      <c r="Z24" s="842"/>
      <c r="AA24" s="841">
        <f t="shared" si="46"/>
        <v>0</v>
      </c>
      <c r="AB24" s="842"/>
      <c r="AG24" s="879"/>
      <c r="AH24" s="837"/>
      <c r="AI24" s="846" t="s">
        <v>319</v>
      </c>
      <c r="AJ24" s="847"/>
      <c r="AK24" s="847"/>
      <c r="AL24" s="847"/>
      <c r="AM24" s="848"/>
      <c r="AN24" s="346"/>
      <c r="AO24" s="839">
        <f>ROUNDDOWN(AO19/3*2,-3)</f>
        <v>233000</v>
      </c>
      <c r="AP24" s="840"/>
      <c r="AQ24" s="839">
        <f t="shared" si="47"/>
        <v>166000</v>
      </c>
      <c r="AR24" s="840"/>
      <c r="AS24" s="839">
        <f t="shared" si="48"/>
        <v>133000</v>
      </c>
      <c r="AT24" s="840"/>
      <c r="AU24" s="839">
        <f t="shared" si="49"/>
        <v>120000</v>
      </c>
      <c r="AV24" s="840"/>
      <c r="AW24" s="839">
        <f t="shared" si="50"/>
        <v>126000</v>
      </c>
      <c r="AX24" s="840"/>
      <c r="AY24" s="839">
        <f t="shared" si="51"/>
        <v>166000</v>
      </c>
      <c r="AZ24" s="840"/>
      <c r="BA24" s="841">
        <f t="shared" si="52"/>
        <v>0</v>
      </c>
      <c r="BB24" s="842"/>
      <c r="BC24" s="841">
        <f t="shared" si="53"/>
        <v>0</v>
      </c>
      <c r="BD24" s="842"/>
      <c r="BE24" s="841">
        <f t="shared" si="54"/>
        <v>0</v>
      </c>
      <c r="BF24" s="842"/>
      <c r="BG24" s="841">
        <f t="shared" si="55"/>
        <v>0</v>
      </c>
      <c r="BH24" s="842"/>
    </row>
    <row r="25" spans="1:60" ht="17.399999999999999" customHeight="1" x14ac:dyDescent="0.45">
      <c r="A25" s="879"/>
      <c r="B25" s="837"/>
      <c r="C25" s="846" t="s">
        <v>318</v>
      </c>
      <c r="D25" s="847"/>
      <c r="E25" s="847"/>
      <c r="F25" s="847"/>
      <c r="G25" s="848"/>
      <c r="H25" s="345"/>
      <c r="I25" s="841">
        <f>ROUNDDOWN(I20/3*2,-3)</f>
        <v>0</v>
      </c>
      <c r="J25" s="842"/>
      <c r="K25" s="841">
        <f t="shared" si="38"/>
        <v>0</v>
      </c>
      <c r="L25" s="842"/>
      <c r="M25" s="841">
        <f t="shared" si="39"/>
        <v>0</v>
      </c>
      <c r="N25" s="842"/>
      <c r="O25" s="841">
        <f t="shared" si="40"/>
        <v>0</v>
      </c>
      <c r="P25" s="842"/>
      <c r="Q25" s="841">
        <f t="shared" si="41"/>
        <v>0</v>
      </c>
      <c r="R25" s="842"/>
      <c r="S25" s="841">
        <f t="shared" si="42"/>
        <v>0</v>
      </c>
      <c r="T25" s="842"/>
      <c r="U25" s="841">
        <f t="shared" si="43"/>
        <v>0</v>
      </c>
      <c r="V25" s="842"/>
      <c r="W25" s="841">
        <f t="shared" si="44"/>
        <v>0</v>
      </c>
      <c r="X25" s="842"/>
      <c r="Y25" s="841">
        <f t="shared" si="45"/>
        <v>0</v>
      </c>
      <c r="Z25" s="842"/>
      <c r="AA25" s="841">
        <f t="shared" si="46"/>
        <v>0</v>
      </c>
      <c r="AB25" s="842"/>
      <c r="AG25" s="879"/>
      <c r="AH25" s="837"/>
      <c r="AI25" s="846" t="s">
        <v>318</v>
      </c>
      <c r="AJ25" s="847"/>
      <c r="AK25" s="847"/>
      <c r="AL25" s="847"/>
      <c r="AM25" s="848"/>
      <c r="AN25" s="346"/>
      <c r="AO25" s="839">
        <f>ROUNDDOWN(AO20/3*2,-3)</f>
        <v>266000</v>
      </c>
      <c r="AP25" s="840"/>
      <c r="AQ25" s="839">
        <f t="shared" si="47"/>
        <v>233000</v>
      </c>
      <c r="AR25" s="840"/>
      <c r="AS25" s="839">
        <f t="shared" si="48"/>
        <v>200000</v>
      </c>
      <c r="AT25" s="840"/>
      <c r="AU25" s="839">
        <f t="shared" si="49"/>
        <v>120000</v>
      </c>
      <c r="AV25" s="840"/>
      <c r="AW25" s="839">
        <f t="shared" si="50"/>
        <v>126000</v>
      </c>
      <c r="AX25" s="840"/>
      <c r="AY25" s="839">
        <f t="shared" si="51"/>
        <v>133000</v>
      </c>
      <c r="AZ25" s="840"/>
      <c r="BA25" s="841">
        <f t="shared" si="52"/>
        <v>0</v>
      </c>
      <c r="BB25" s="842"/>
      <c r="BC25" s="841">
        <f t="shared" si="53"/>
        <v>0</v>
      </c>
      <c r="BD25" s="842"/>
      <c r="BE25" s="841">
        <f t="shared" si="54"/>
        <v>0</v>
      </c>
      <c r="BF25" s="842"/>
      <c r="BG25" s="841">
        <f t="shared" si="55"/>
        <v>0</v>
      </c>
      <c r="BH25" s="842"/>
    </row>
    <row r="26" spans="1:60" ht="17.399999999999999" customHeight="1" x14ac:dyDescent="0.45">
      <c r="A26" s="879"/>
      <c r="B26" s="838"/>
      <c r="C26" s="846" t="s">
        <v>492</v>
      </c>
      <c r="D26" s="847"/>
      <c r="E26" s="847"/>
      <c r="F26" s="847"/>
      <c r="G26" s="848"/>
      <c r="H26" s="345"/>
      <c r="I26" s="841">
        <f>ROUNDDOWN(I21,-3)</f>
        <v>0</v>
      </c>
      <c r="J26" s="842"/>
      <c r="K26" s="841">
        <f t="shared" ref="K26" si="56">ROUNDDOWN(K21,-3)</f>
        <v>0</v>
      </c>
      <c r="L26" s="842"/>
      <c r="M26" s="841">
        <f t="shared" ref="M26" si="57">ROUNDDOWN(M21,-3)</f>
        <v>0</v>
      </c>
      <c r="N26" s="842"/>
      <c r="O26" s="841">
        <f t="shared" ref="O26" si="58">ROUNDDOWN(O21,-3)</f>
        <v>0</v>
      </c>
      <c r="P26" s="842"/>
      <c r="Q26" s="841">
        <f t="shared" ref="Q26" si="59">ROUNDDOWN(Q21,-3)</f>
        <v>0</v>
      </c>
      <c r="R26" s="842"/>
      <c r="S26" s="841">
        <f t="shared" ref="S26" si="60">ROUNDDOWN(S21,-3)</f>
        <v>0</v>
      </c>
      <c r="T26" s="842"/>
      <c r="U26" s="841">
        <f t="shared" ref="U26" si="61">ROUNDDOWN(U21,-3)</f>
        <v>0</v>
      </c>
      <c r="V26" s="842"/>
      <c r="W26" s="841">
        <f t="shared" ref="W26" si="62">ROUNDDOWN(W21,-3)</f>
        <v>0</v>
      </c>
      <c r="X26" s="842"/>
      <c r="Y26" s="841">
        <f t="shared" ref="Y26" si="63">ROUNDDOWN(Y21,-3)</f>
        <v>0</v>
      </c>
      <c r="Z26" s="842"/>
      <c r="AA26" s="841">
        <f t="shared" ref="AA26" si="64">ROUNDDOWN(AA21,-3)</f>
        <v>0</v>
      </c>
      <c r="AB26" s="842"/>
      <c r="AG26" s="879"/>
      <c r="AH26" s="838"/>
      <c r="AI26" s="846" t="s">
        <v>317</v>
      </c>
      <c r="AJ26" s="847"/>
      <c r="AK26" s="847"/>
      <c r="AL26" s="847"/>
      <c r="AM26" s="848"/>
      <c r="AN26" s="346"/>
      <c r="AO26" s="839">
        <f>ROUNDDOWN(AO21,-3)</f>
        <v>10000</v>
      </c>
      <c r="AP26" s="840"/>
      <c r="AQ26" s="839">
        <f t="shared" ref="AQ26" si="65">ROUNDDOWN(AQ21,-3)</f>
        <v>10000</v>
      </c>
      <c r="AR26" s="840"/>
      <c r="AS26" s="839">
        <f t="shared" ref="AS26" si="66">ROUNDDOWN(AS21,-3)</f>
        <v>10000</v>
      </c>
      <c r="AT26" s="840"/>
      <c r="AU26" s="839">
        <f t="shared" ref="AU26" si="67">ROUNDDOWN(AU21,-3)</f>
        <v>10000</v>
      </c>
      <c r="AV26" s="840"/>
      <c r="AW26" s="839">
        <f t="shared" ref="AW26" si="68">ROUNDDOWN(AW21,-3)</f>
        <v>10000</v>
      </c>
      <c r="AX26" s="840"/>
      <c r="AY26" s="839">
        <f t="shared" ref="AY26" si="69">ROUNDDOWN(AY21,-3)</f>
        <v>10000</v>
      </c>
      <c r="AZ26" s="840"/>
      <c r="BA26" s="841">
        <f t="shared" ref="BA26" si="70">ROUNDDOWN(BA21,-3)</f>
        <v>0</v>
      </c>
      <c r="BB26" s="842"/>
      <c r="BC26" s="841">
        <f t="shared" ref="BC26" si="71">ROUNDDOWN(BC21,-3)</f>
        <v>0</v>
      </c>
      <c r="BD26" s="842"/>
      <c r="BE26" s="841">
        <f t="shared" ref="BE26" si="72">ROUNDDOWN(BE21,-3)</f>
        <v>0</v>
      </c>
      <c r="BF26" s="842"/>
      <c r="BG26" s="841">
        <f t="shared" ref="BG26" si="73">ROUNDDOWN(BG21,-3)</f>
        <v>0</v>
      </c>
      <c r="BH26" s="842"/>
    </row>
    <row r="27" spans="1:60" ht="17.399999999999999" customHeight="1" x14ac:dyDescent="0.45">
      <c r="A27" s="879"/>
      <c r="B27" s="836" t="s">
        <v>315</v>
      </c>
      <c r="C27" s="833" t="s">
        <v>323</v>
      </c>
      <c r="D27" s="834"/>
      <c r="E27" s="834"/>
      <c r="F27" s="834"/>
      <c r="G27" s="835"/>
      <c r="H27" s="345"/>
      <c r="I27" s="841">
        <f>MIN(I23,300000)</f>
        <v>0</v>
      </c>
      <c r="J27" s="842"/>
      <c r="K27" s="841">
        <f t="shared" ref="K27" si="74">MIN(K23,300000)</f>
        <v>0</v>
      </c>
      <c r="L27" s="842"/>
      <c r="M27" s="841">
        <f t="shared" ref="M27" si="75">MIN(M23,300000)</f>
        <v>0</v>
      </c>
      <c r="N27" s="842"/>
      <c r="O27" s="841">
        <f t="shared" ref="O27" si="76">MIN(O23,300000)</f>
        <v>0</v>
      </c>
      <c r="P27" s="842"/>
      <c r="Q27" s="841">
        <f t="shared" ref="Q27" si="77">MIN(Q23,300000)</f>
        <v>0</v>
      </c>
      <c r="R27" s="842"/>
      <c r="S27" s="841">
        <f t="shared" ref="S27" si="78">MIN(S23,300000)</f>
        <v>0</v>
      </c>
      <c r="T27" s="842"/>
      <c r="U27" s="841">
        <f t="shared" ref="U27" si="79">MIN(U23,300000)</f>
        <v>0</v>
      </c>
      <c r="V27" s="842"/>
      <c r="W27" s="841">
        <f t="shared" ref="W27" si="80">MIN(W23,300000)</f>
        <v>0</v>
      </c>
      <c r="X27" s="842"/>
      <c r="Y27" s="841">
        <f t="shared" ref="Y27" si="81">MIN(Y23,300000)</f>
        <v>0</v>
      </c>
      <c r="Z27" s="842"/>
      <c r="AA27" s="842">
        <f t="shared" ref="AA27" si="82">MIN(AA23,300000)</f>
        <v>0</v>
      </c>
      <c r="AB27" s="843"/>
      <c r="AG27" s="879"/>
      <c r="AH27" s="836" t="s">
        <v>315</v>
      </c>
      <c r="AI27" s="833" t="s">
        <v>323</v>
      </c>
      <c r="AJ27" s="834"/>
      <c r="AK27" s="834"/>
      <c r="AL27" s="834"/>
      <c r="AM27" s="835"/>
      <c r="AN27" s="346"/>
      <c r="AO27" s="839">
        <f>MIN(AO23,300000)</f>
        <v>300000</v>
      </c>
      <c r="AP27" s="840"/>
      <c r="AQ27" s="839">
        <f t="shared" ref="AQ27" si="83">MIN(AQ23,300000)</f>
        <v>296000</v>
      </c>
      <c r="AR27" s="840"/>
      <c r="AS27" s="839">
        <f t="shared" ref="AS27" si="84">MIN(AS23,300000)</f>
        <v>162000</v>
      </c>
      <c r="AT27" s="840"/>
      <c r="AU27" s="839">
        <f t="shared" ref="AU27" si="85">MIN(AU23,300000)</f>
        <v>145000</v>
      </c>
      <c r="AV27" s="840"/>
      <c r="AW27" s="839">
        <f t="shared" ref="AW27" si="86">MIN(AW23,300000)</f>
        <v>104000</v>
      </c>
      <c r="AX27" s="840"/>
      <c r="AY27" s="839">
        <f t="shared" ref="AY27" si="87">MIN(AY23,300000)</f>
        <v>168000</v>
      </c>
      <c r="AZ27" s="840"/>
      <c r="BA27" s="841">
        <f t="shared" ref="BA27" si="88">MIN(BA23,300000)</f>
        <v>0</v>
      </c>
      <c r="BB27" s="842"/>
      <c r="BC27" s="841">
        <f t="shared" ref="BC27" si="89">MIN(BC23,300000)</f>
        <v>0</v>
      </c>
      <c r="BD27" s="842"/>
      <c r="BE27" s="841">
        <f t="shared" ref="BE27" si="90">MIN(BE23,300000)</f>
        <v>0</v>
      </c>
      <c r="BF27" s="842"/>
      <c r="BG27" s="842">
        <f t="shared" ref="BG27" si="91">MIN(BG23,300000)</f>
        <v>0</v>
      </c>
      <c r="BH27" s="843"/>
    </row>
    <row r="28" spans="1:60" ht="17.399999999999999" customHeight="1" x14ac:dyDescent="0.45">
      <c r="A28" s="879"/>
      <c r="B28" s="837"/>
      <c r="C28" s="833" t="s">
        <v>322</v>
      </c>
      <c r="D28" s="834"/>
      <c r="E28" s="834"/>
      <c r="F28" s="834"/>
      <c r="G28" s="835"/>
      <c r="H28" s="345"/>
      <c r="I28" s="909">
        <f>MIN(I24,270000)</f>
        <v>0</v>
      </c>
      <c r="J28" s="798"/>
      <c r="K28" s="776">
        <f t="shared" ref="K28" si="92">MIN(K24,270000)</f>
        <v>0</v>
      </c>
      <c r="L28" s="785"/>
      <c r="M28" s="776">
        <f t="shared" ref="M28" si="93">MIN(M24,270000)</f>
        <v>0</v>
      </c>
      <c r="N28" s="785"/>
      <c r="O28" s="776">
        <f t="shared" ref="O28" si="94">MIN(O24,270000)</f>
        <v>0</v>
      </c>
      <c r="P28" s="785"/>
      <c r="Q28" s="776">
        <f t="shared" ref="Q28" si="95">MIN(Q24,270000)</f>
        <v>0</v>
      </c>
      <c r="R28" s="785"/>
      <c r="S28" s="776">
        <f t="shared" ref="S28" si="96">MIN(S24,270000)</f>
        <v>0</v>
      </c>
      <c r="T28" s="785"/>
      <c r="U28" s="776">
        <f t="shared" ref="U28" si="97">MIN(U24,270000)</f>
        <v>0</v>
      </c>
      <c r="V28" s="785"/>
      <c r="W28" s="776">
        <f t="shared" ref="W28" si="98">MIN(W24,270000)</f>
        <v>0</v>
      </c>
      <c r="X28" s="785"/>
      <c r="Y28" s="776">
        <f t="shared" ref="Y28" si="99">MIN(Y24,270000)</f>
        <v>0</v>
      </c>
      <c r="Z28" s="785"/>
      <c r="AA28" s="776">
        <f t="shared" ref="AA28" si="100">MIN(AA24,270000)</f>
        <v>0</v>
      </c>
      <c r="AB28" s="777"/>
      <c r="AG28" s="879"/>
      <c r="AH28" s="837"/>
      <c r="AI28" s="833" t="s">
        <v>322</v>
      </c>
      <c r="AJ28" s="834"/>
      <c r="AK28" s="834"/>
      <c r="AL28" s="834"/>
      <c r="AM28" s="835"/>
      <c r="AN28" s="346"/>
      <c r="AO28" s="800">
        <f>MIN(AO24,270000)</f>
        <v>233000</v>
      </c>
      <c r="AP28" s="797"/>
      <c r="AQ28" s="783">
        <f t="shared" ref="AQ28" si="101">MIN(AQ24,270000)</f>
        <v>166000</v>
      </c>
      <c r="AR28" s="784"/>
      <c r="AS28" s="783">
        <f t="shared" ref="AS28" si="102">MIN(AS24,270000)</f>
        <v>133000</v>
      </c>
      <c r="AT28" s="784"/>
      <c r="AU28" s="783">
        <f t="shared" ref="AU28" si="103">MIN(AU24,270000)</f>
        <v>120000</v>
      </c>
      <c r="AV28" s="784"/>
      <c r="AW28" s="783">
        <f t="shared" ref="AW28" si="104">MIN(AW24,270000)</f>
        <v>126000</v>
      </c>
      <c r="AX28" s="784"/>
      <c r="AY28" s="783">
        <f t="shared" ref="AY28" si="105">MIN(AY24,270000)</f>
        <v>166000</v>
      </c>
      <c r="AZ28" s="784"/>
      <c r="BA28" s="776">
        <f t="shared" ref="BA28" si="106">MIN(BA24,270000)</f>
        <v>0</v>
      </c>
      <c r="BB28" s="785"/>
      <c r="BC28" s="776">
        <f t="shared" ref="BC28" si="107">MIN(BC24,270000)</f>
        <v>0</v>
      </c>
      <c r="BD28" s="785"/>
      <c r="BE28" s="776">
        <f t="shared" ref="BE28" si="108">MIN(BE24,270000)</f>
        <v>0</v>
      </c>
      <c r="BF28" s="785"/>
      <c r="BG28" s="776">
        <f t="shared" ref="BG28" si="109">MIN(BG24,270000)</f>
        <v>0</v>
      </c>
      <c r="BH28" s="777"/>
    </row>
    <row r="29" spans="1:60" ht="17.399999999999999" customHeight="1" x14ac:dyDescent="0.45">
      <c r="A29" s="879"/>
      <c r="B29" s="837"/>
      <c r="C29" s="833" t="s">
        <v>321</v>
      </c>
      <c r="D29" s="834"/>
      <c r="E29" s="834"/>
      <c r="F29" s="834"/>
      <c r="G29" s="835"/>
      <c r="H29" s="349"/>
      <c r="I29" s="909">
        <f>MIN(I25,600000)</f>
        <v>0</v>
      </c>
      <c r="J29" s="798"/>
      <c r="K29" s="776">
        <f>MIN(K25,600000)</f>
        <v>0</v>
      </c>
      <c r="L29" s="785"/>
      <c r="M29" s="776">
        <f t="shared" ref="M29" si="110">MIN(M25,600000)</f>
        <v>0</v>
      </c>
      <c r="N29" s="785"/>
      <c r="O29" s="776">
        <f t="shared" ref="O29" si="111">MIN(O25,600000)</f>
        <v>0</v>
      </c>
      <c r="P29" s="785"/>
      <c r="Q29" s="776">
        <f t="shared" ref="Q29" si="112">MIN(Q25,600000)</f>
        <v>0</v>
      </c>
      <c r="R29" s="785"/>
      <c r="S29" s="776">
        <f t="shared" ref="S29" si="113">MIN(S25,600000)</f>
        <v>0</v>
      </c>
      <c r="T29" s="785"/>
      <c r="U29" s="776">
        <f t="shared" ref="U29" si="114">MIN(U25,600000)</f>
        <v>0</v>
      </c>
      <c r="V29" s="785"/>
      <c r="W29" s="776">
        <f t="shared" ref="W29" si="115">MIN(W25,600000)</f>
        <v>0</v>
      </c>
      <c r="X29" s="785"/>
      <c r="Y29" s="776">
        <f t="shared" ref="Y29" si="116">MIN(Y25,600000)</f>
        <v>0</v>
      </c>
      <c r="Z29" s="785"/>
      <c r="AA29" s="776">
        <f t="shared" ref="AA29" si="117">MIN(AA25,600000)</f>
        <v>0</v>
      </c>
      <c r="AB29" s="777"/>
      <c r="AG29" s="879"/>
      <c r="AH29" s="837"/>
      <c r="AI29" s="833" t="s">
        <v>321</v>
      </c>
      <c r="AJ29" s="834"/>
      <c r="AK29" s="834"/>
      <c r="AL29" s="834"/>
      <c r="AM29" s="835"/>
      <c r="AN29" s="350"/>
      <c r="AO29" s="800">
        <f>MIN(AO25,600000)</f>
        <v>266000</v>
      </c>
      <c r="AP29" s="797"/>
      <c r="AQ29" s="783">
        <f>MIN(AQ25,600000)</f>
        <v>233000</v>
      </c>
      <c r="AR29" s="784"/>
      <c r="AS29" s="783">
        <f t="shared" ref="AS29" si="118">MIN(AS25,600000)</f>
        <v>200000</v>
      </c>
      <c r="AT29" s="784"/>
      <c r="AU29" s="783">
        <f t="shared" ref="AU29" si="119">MIN(AU25,600000)</f>
        <v>120000</v>
      </c>
      <c r="AV29" s="784"/>
      <c r="AW29" s="783">
        <f t="shared" ref="AW29" si="120">MIN(AW25,600000)</f>
        <v>126000</v>
      </c>
      <c r="AX29" s="784"/>
      <c r="AY29" s="783">
        <f t="shared" ref="AY29" si="121">MIN(AY25,600000)</f>
        <v>133000</v>
      </c>
      <c r="AZ29" s="784"/>
      <c r="BA29" s="776">
        <f t="shared" ref="BA29" si="122">MIN(BA25,600000)</f>
        <v>0</v>
      </c>
      <c r="BB29" s="785"/>
      <c r="BC29" s="776">
        <f t="shared" ref="BC29" si="123">MIN(BC25,600000)</f>
        <v>0</v>
      </c>
      <c r="BD29" s="785"/>
      <c r="BE29" s="776">
        <f t="shared" ref="BE29" si="124">MIN(BE25,600000)</f>
        <v>0</v>
      </c>
      <c r="BF29" s="785"/>
      <c r="BG29" s="776">
        <f t="shared" ref="BG29" si="125">MIN(BG25,600000)</f>
        <v>0</v>
      </c>
      <c r="BH29" s="777"/>
    </row>
    <row r="30" spans="1:60" ht="17.399999999999999" customHeight="1" x14ac:dyDescent="0.45">
      <c r="A30" s="879"/>
      <c r="B30" s="838"/>
      <c r="C30" s="833" t="s">
        <v>493</v>
      </c>
      <c r="D30" s="834"/>
      <c r="E30" s="834"/>
      <c r="F30" s="834"/>
      <c r="G30" s="835"/>
      <c r="H30" s="349"/>
      <c r="I30" s="909">
        <f>MIN(I26,100000)</f>
        <v>0</v>
      </c>
      <c r="J30" s="798"/>
      <c r="K30" s="776">
        <f t="shared" ref="K30" si="126">MIN(K26,100000)</f>
        <v>0</v>
      </c>
      <c r="L30" s="785"/>
      <c r="M30" s="776">
        <f t="shared" ref="M30" si="127">MIN(M26,100000)</f>
        <v>0</v>
      </c>
      <c r="N30" s="785"/>
      <c r="O30" s="776">
        <f t="shared" ref="O30" si="128">MIN(O26,100000)</f>
        <v>0</v>
      </c>
      <c r="P30" s="785"/>
      <c r="Q30" s="776">
        <f t="shared" ref="Q30" si="129">MIN(Q26,100000)</f>
        <v>0</v>
      </c>
      <c r="R30" s="785"/>
      <c r="S30" s="776">
        <f t="shared" ref="S30" si="130">MIN(S26,100000)</f>
        <v>0</v>
      </c>
      <c r="T30" s="785"/>
      <c r="U30" s="776">
        <f t="shared" ref="U30" si="131">MIN(U26,100000)</f>
        <v>0</v>
      </c>
      <c r="V30" s="785"/>
      <c r="W30" s="776">
        <f t="shared" ref="W30" si="132">MIN(W26,100000)</f>
        <v>0</v>
      </c>
      <c r="X30" s="785"/>
      <c r="Y30" s="776">
        <f t="shared" ref="Y30" si="133">MIN(Y26,100000)</f>
        <v>0</v>
      </c>
      <c r="Z30" s="785"/>
      <c r="AA30" s="776">
        <f t="shared" ref="AA30" si="134">MIN(AA26,100000)</f>
        <v>0</v>
      </c>
      <c r="AB30" s="777"/>
      <c r="AG30" s="879"/>
      <c r="AH30" s="838"/>
      <c r="AI30" s="833" t="s">
        <v>327</v>
      </c>
      <c r="AJ30" s="834"/>
      <c r="AK30" s="834"/>
      <c r="AL30" s="834"/>
      <c r="AM30" s="835"/>
      <c r="AN30" s="350"/>
      <c r="AO30" s="800">
        <f>MIN(AO26,100000)</f>
        <v>10000</v>
      </c>
      <c r="AP30" s="797"/>
      <c r="AQ30" s="783">
        <f t="shared" ref="AQ30" si="135">MIN(AQ26,100000)</f>
        <v>10000</v>
      </c>
      <c r="AR30" s="784"/>
      <c r="AS30" s="783">
        <f t="shared" ref="AS30" si="136">MIN(AS26,100000)</f>
        <v>10000</v>
      </c>
      <c r="AT30" s="784"/>
      <c r="AU30" s="783">
        <f t="shared" ref="AU30" si="137">MIN(AU26,100000)</f>
        <v>10000</v>
      </c>
      <c r="AV30" s="784"/>
      <c r="AW30" s="783">
        <f t="shared" ref="AW30" si="138">MIN(AW26,100000)</f>
        <v>10000</v>
      </c>
      <c r="AX30" s="784"/>
      <c r="AY30" s="783">
        <f t="shared" ref="AY30" si="139">MIN(AY26,100000)</f>
        <v>10000</v>
      </c>
      <c r="AZ30" s="784"/>
      <c r="BA30" s="776">
        <f t="shared" ref="BA30" si="140">MIN(BA26,100000)</f>
        <v>0</v>
      </c>
      <c r="BB30" s="785"/>
      <c r="BC30" s="776">
        <f t="shared" ref="BC30" si="141">MIN(BC26,100000)</f>
        <v>0</v>
      </c>
      <c r="BD30" s="785"/>
      <c r="BE30" s="776">
        <f t="shared" ref="BE30" si="142">MIN(BE26,100000)</f>
        <v>0</v>
      </c>
      <c r="BF30" s="785"/>
      <c r="BG30" s="776">
        <f t="shared" ref="BG30" si="143">MIN(BG26,100000)</f>
        <v>0</v>
      </c>
      <c r="BH30" s="777"/>
    </row>
    <row r="31" spans="1:60" ht="21" customHeight="1" x14ac:dyDescent="0.45">
      <c r="A31" s="879"/>
      <c r="B31" s="830" t="s">
        <v>325</v>
      </c>
      <c r="C31" s="830"/>
      <c r="D31" s="830"/>
      <c r="E31" s="830"/>
      <c r="F31" s="830"/>
      <c r="G31" s="815"/>
      <c r="H31" s="175">
        <f t="shared" ref="H31:H45" si="144">SUM(I31:AB31)</f>
        <v>0</v>
      </c>
      <c r="I31" s="910">
        <f>I27*I$9</f>
        <v>0</v>
      </c>
      <c r="J31" s="828"/>
      <c r="K31" s="829">
        <f>K27*K$9</f>
        <v>0</v>
      </c>
      <c r="L31" s="828"/>
      <c r="M31" s="829">
        <f>M27*M$9</f>
        <v>0</v>
      </c>
      <c r="N31" s="828"/>
      <c r="O31" s="829">
        <f>O27*O$9</f>
        <v>0</v>
      </c>
      <c r="P31" s="828"/>
      <c r="Q31" s="829">
        <f>Q27*Q$9</f>
        <v>0</v>
      </c>
      <c r="R31" s="828"/>
      <c r="S31" s="829">
        <f>S27*S$9</f>
        <v>0</v>
      </c>
      <c r="T31" s="828"/>
      <c r="U31" s="828">
        <f>U27*U$9</f>
        <v>0</v>
      </c>
      <c r="V31" s="828"/>
      <c r="W31" s="829">
        <f>W27*W$9</f>
        <v>0</v>
      </c>
      <c r="X31" s="828"/>
      <c r="Y31" s="829">
        <f>Y27*Y$9</f>
        <v>0</v>
      </c>
      <c r="Z31" s="828"/>
      <c r="AA31" s="798">
        <f>AA27*AA$9</f>
        <v>0</v>
      </c>
      <c r="AB31" s="799"/>
      <c r="AG31" s="879"/>
      <c r="AH31" s="830" t="s">
        <v>325</v>
      </c>
      <c r="AI31" s="830"/>
      <c r="AJ31" s="830"/>
      <c r="AK31" s="830"/>
      <c r="AL31" s="830"/>
      <c r="AM31" s="815"/>
      <c r="AN31" s="301">
        <f t="shared" ref="AN31:AN32" si="145">SUM(AO31:BH31)</f>
        <v>24030000</v>
      </c>
      <c r="AO31" s="795">
        <f>AO27*AO$9</f>
        <v>12000000</v>
      </c>
      <c r="AP31" s="796"/>
      <c r="AQ31" s="827">
        <f>AQ27*AQ$9</f>
        <v>5920000</v>
      </c>
      <c r="AR31" s="796"/>
      <c r="AS31" s="827">
        <f>AS27*AS$9</f>
        <v>1620000</v>
      </c>
      <c r="AT31" s="796"/>
      <c r="AU31" s="827">
        <f>AU27*AU$9</f>
        <v>1450000</v>
      </c>
      <c r="AV31" s="796"/>
      <c r="AW31" s="827">
        <f>AW27*AW$9</f>
        <v>520000</v>
      </c>
      <c r="AX31" s="796"/>
      <c r="AY31" s="827">
        <f>AY27*AY$9</f>
        <v>2520000</v>
      </c>
      <c r="AZ31" s="796"/>
      <c r="BA31" s="828">
        <f>BA27*BA$9</f>
        <v>0</v>
      </c>
      <c r="BB31" s="828"/>
      <c r="BC31" s="829">
        <f>BC27*BC$9</f>
        <v>0</v>
      </c>
      <c r="BD31" s="828"/>
      <c r="BE31" s="829">
        <f>BE27*BE$9</f>
        <v>0</v>
      </c>
      <c r="BF31" s="828"/>
      <c r="BG31" s="798">
        <f>BG27*BG$9</f>
        <v>0</v>
      </c>
      <c r="BH31" s="799"/>
    </row>
    <row r="32" spans="1:60" ht="21" customHeight="1" x14ac:dyDescent="0.45">
      <c r="A32" s="879"/>
      <c r="B32" s="830" t="s">
        <v>326</v>
      </c>
      <c r="C32" s="830"/>
      <c r="D32" s="830"/>
      <c r="E32" s="830"/>
      <c r="F32" s="830"/>
      <c r="G32" s="815"/>
      <c r="H32" s="175">
        <f t="shared" si="144"/>
        <v>0</v>
      </c>
      <c r="I32" s="909">
        <f>I28*I$10</f>
        <v>0</v>
      </c>
      <c r="J32" s="798"/>
      <c r="K32" s="776">
        <f t="shared" ref="K32" si="146">K28*K$10</f>
        <v>0</v>
      </c>
      <c r="L32" s="785"/>
      <c r="M32" s="776">
        <f t="shared" ref="M32" si="147">M28*M$10</f>
        <v>0</v>
      </c>
      <c r="N32" s="785"/>
      <c r="O32" s="776">
        <f t="shared" ref="O32" si="148">O28*O$10</f>
        <v>0</v>
      </c>
      <c r="P32" s="785"/>
      <c r="Q32" s="776">
        <f t="shared" ref="Q32" si="149">Q28*Q$10</f>
        <v>0</v>
      </c>
      <c r="R32" s="785"/>
      <c r="S32" s="776">
        <f t="shared" ref="S32" si="150">S28*S$10</f>
        <v>0</v>
      </c>
      <c r="T32" s="785"/>
      <c r="U32" s="776">
        <f t="shared" ref="U32" si="151">U28*U$10</f>
        <v>0</v>
      </c>
      <c r="V32" s="785"/>
      <c r="W32" s="776">
        <f t="shared" ref="W32" si="152">W28*W$10</f>
        <v>0</v>
      </c>
      <c r="X32" s="785"/>
      <c r="Y32" s="776">
        <f t="shared" ref="Y32" si="153">Y28*Y$10</f>
        <v>0</v>
      </c>
      <c r="Z32" s="785"/>
      <c r="AA32" s="776">
        <f t="shared" ref="AA32" si="154">AA28*AA$10</f>
        <v>0</v>
      </c>
      <c r="AB32" s="777"/>
      <c r="AG32" s="879"/>
      <c r="AH32" s="830" t="s">
        <v>326</v>
      </c>
      <c r="AI32" s="830"/>
      <c r="AJ32" s="830"/>
      <c r="AK32" s="830"/>
      <c r="AL32" s="830"/>
      <c r="AM32" s="815"/>
      <c r="AN32" s="301">
        <f t="shared" si="145"/>
        <v>18290000</v>
      </c>
      <c r="AO32" s="800">
        <f>AO28*AO$10</f>
        <v>9320000</v>
      </c>
      <c r="AP32" s="797"/>
      <c r="AQ32" s="783">
        <f t="shared" ref="AQ32" si="155">AQ28*AQ$10</f>
        <v>3320000</v>
      </c>
      <c r="AR32" s="784"/>
      <c r="AS32" s="783">
        <f t="shared" ref="AS32" si="156">AS28*AS$10</f>
        <v>1330000</v>
      </c>
      <c r="AT32" s="784"/>
      <c r="AU32" s="783">
        <f t="shared" ref="AU32" si="157">AU28*AU$10</f>
        <v>1200000</v>
      </c>
      <c r="AV32" s="784"/>
      <c r="AW32" s="783">
        <f t="shared" ref="AW32" si="158">AW28*AW$10</f>
        <v>630000</v>
      </c>
      <c r="AX32" s="784"/>
      <c r="AY32" s="783">
        <f t="shared" ref="AY32" si="159">AY28*AY$10</f>
        <v>2490000</v>
      </c>
      <c r="AZ32" s="784"/>
      <c r="BA32" s="776">
        <f t="shared" ref="BA32" si="160">BA28*BA$10</f>
        <v>0</v>
      </c>
      <c r="BB32" s="785"/>
      <c r="BC32" s="776">
        <f t="shared" ref="BC32" si="161">BC28*BC$10</f>
        <v>0</v>
      </c>
      <c r="BD32" s="785"/>
      <c r="BE32" s="776">
        <f t="shared" ref="BE32" si="162">BE28*BE$10</f>
        <v>0</v>
      </c>
      <c r="BF32" s="785"/>
      <c r="BG32" s="776">
        <f t="shared" ref="BG32" si="163">BG28*BG$10</f>
        <v>0</v>
      </c>
      <c r="BH32" s="777"/>
    </row>
    <row r="33" spans="1:61" ht="21" customHeight="1" x14ac:dyDescent="0.45">
      <c r="A33" s="879"/>
      <c r="B33" s="815" t="s">
        <v>324</v>
      </c>
      <c r="C33" s="816"/>
      <c r="D33" s="816"/>
      <c r="E33" s="816"/>
      <c r="F33" s="816"/>
      <c r="G33" s="817"/>
      <c r="H33" s="175">
        <f t="shared" ref="H33:H34" si="164">SUM(I33:AB33)</f>
        <v>0</v>
      </c>
      <c r="I33" s="909">
        <f>I29*I$11</f>
        <v>0</v>
      </c>
      <c r="J33" s="798"/>
      <c r="K33" s="776">
        <f t="shared" ref="K33" si="165">K29*K$11</f>
        <v>0</v>
      </c>
      <c r="L33" s="785"/>
      <c r="M33" s="776">
        <f t="shared" ref="M33" si="166">M29*M$11</f>
        <v>0</v>
      </c>
      <c r="N33" s="785"/>
      <c r="O33" s="776">
        <f t="shared" ref="O33" si="167">O29*O$11</f>
        <v>0</v>
      </c>
      <c r="P33" s="785"/>
      <c r="Q33" s="776">
        <f t="shared" ref="Q33" si="168">Q29*Q$11</f>
        <v>0</v>
      </c>
      <c r="R33" s="785"/>
      <c r="S33" s="776">
        <f t="shared" ref="S33" si="169">S29*S$11</f>
        <v>0</v>
      </c>
      <c r="T33" s="785"/>
      <c r="U33" s="776">
        <f t="shared" ref="U33" si="170">U29*U$11</f>
        <v>0</v>
      </c>
      <c r="V33" s="785"/>
      <c r="W33" s="776">
        <f t="shared" ref="W33" si="171">W29*W$11</f>
        <v>0</v>
      </c>
      <c r="X33" s="831"/>
      <c r="Y33" s="832">
        <f t="shared" ref="Y33" si="172">Y29*Y$11</f>
        <v>0</v>
      </c>
      <c r="Z33" s="831"/>
      <c r="AA33" s="832">
        <f t="shared" ref="AA33" si="173">AA29*AA$11</f>
        <v>0</v>
      </c>
      <c r="AB33" s="777"/>
      <c r="AG33" s="879"/>
      <c r="AH33" s="815" t="s">
        <v>324</v>
      </c>
      <c r="AI33" s="816"/>
      <c r="AJ33" s="816"/>
      <c r="AK33" s="816"/>
      <c r="AL33" s="816"/>
      <c r="AM33" s="817"/>
      <c r="AN33" s="301">
        <f t="shared" ref="AN33:AN34" si="174">SUM(AO33:BH33)</f>
        <v>14470000</v>
      </c>
      <c r="AO33" s="800">
        <f>AO29*AO$11</f>
        <v>7980000</v>
      </c>
      <c r="AP33" s="797"/>
      <c r="AQ33" s="783">
        <f t="shared" ref="AQ33" si="175">AQ29*AQ$11</f>
        <v>2330000</v>
      </c>
      <c r="AR33" s="784"/>
      <c r="AS33" s="783">
        <f t="shared" ref="AS33" si="176">AS29*AS$11</f>
        <v>1000000</v>
      </c>
      <c r="AT33" s="784"/>
      <c r="AU33" s="783">
        <f t="shared" ref="AU33" si="177">AU29*AU$11</f>
        <v>1200000</v>
      </c>
      <c r="AV33" s="784"/>
      <c r="AW33" s="783">
        <f t="shared" ref="AW33" si="178">AW29*AW$11</f>
        <v>630000</v>
      </c>
      <c r="AX33" s="784"/>
      <c r="AY33" s="783">
        <f t="shared" ref="AY33" si="179">AY29*AY$11</f>
        <v>1330000</v>
      </c>
      <c r="AZ33" s="784"/>
      <c r="BA33" s="776">
        <f t="shared" ref="BA33" si="180">BA29*BA$11</f>
        <v>0</v>
      </c>
      <c r="BB33" s="785"/>
      <c r="BC33" s="776">
        <f t="shared" ref="BC33" si="181">BC29*BC$11</f>
        <v>0</v>
      </c>
      <c r="BD33" s="831"/>
      <c r="BE33" s="832">
        <f t="shared" ref="BE33" si="182">BE29*BE$11</f>
        <v>0</v>
      </c>
      <c r="BF33" s="831"/>
      <c r="BG33" s="832">
        <f t="shared" ref="BG33" si="183">BG29*BG$11</f>
        <v>0</v>
      </c>
      <c r="BH33" s="777"/>
    </row>
    <row r="34" spans="1:61" ht="21" customHeight="1" thickBot="1" x14ac:dyDescent="0.5">
      <c r="A34" s="351"/>
      <c r="B34" s="815" t="s">
        <v>482</v>
      </c>
      <c r="C34" s="816"/>
      <c r="D34" s="816"/>
      <c r="E34" s="816"/>
      <c r="F34" s="816"/>
      <c r="G34" s="817"/>
      <c r="H34" s="175">
        <f t="shared" si="164"/>
        <v>0</v>
      </c>
      <c r="I34" s="909">
        <f>I30*I$12</f>
        <v>0</v>
      </c>
      <c r="J34" s="798"/>
      <c r="K34" s="822">
        <f t="shared" ref="K34" si="184">K30*K$12</f>
        <v>0</v>
      </c>
      <c r="L34" s="823"/>
      <c r="M34" s="822">
        <f t="shared" ref="M34" si="185">M30*M$12</f>
        <v>0</v>
      </c>
      <c r="N34" s="823"/>
      <c r="O34" s="822">
        <f t="shared" ref="O34" si="186">O30*O$12</f>
        <v>0</v>
      </c>
      <c r="P34" s="823"/>
      <c r="Q34" s="822">
        <f t="shared" ref="Q34" si="187">Q30*Q$12</f>
        <v>0</v>
      </c>
      <c r="R34" s="823"/>
      <c r="S34" s="822">
        <f t="shared" ref="S34" si="188">S30*S$12</f>
        <v>0</v>
      </c>
      <c r="T34" s="823"/>
      <c r="U34" s="822">
        <f t="shared" ref="U34" si="189">U30*U$12</f>
        <v>0</v>
      </c>
      <c r="V34" s="823"/>
      <c r="W34" s="822">
        <f t="shared" ref="W34" si="190">W30*W$12</f>
        <v>0</v>
      </c>
      <c r="X34" s="824"/>
      <c r="Y34" s="825">
        <f t="shared" ref="Y34" si="191">Y30*Y$12</f>
        <v>0</v>
      </c>
      <c r="Z34" s="824"/>
      <c r="AA34" s="825">
        <f t="shared" ref="AA34" si="192">AA30*AA$12</f>
        <v>0</v>
      </c>
      <c r="AB34" s="826"/>
      <c r="AG34" s="351"/>
      <c r="AH34" s="815" t="s">
        <v>331</v>
      </c>
      <c r="AI34" s="816"/>
      <c r="AJ34" s="816"/>
      <c r="AK34" s="816"/>
      <c r="AL34" s="816"/>
      <c r="AM34" s="817"/>
      <c r="AN34" s="301">
        <f t="shared" si="174"/>
        <v>60000</v>
      </c>
      <c r="AO34" s="800">
        <f>AO30*AO$12</f>
        <v>10000</v>
      </c>
      <c r="AP34" s="797"/>
      <c r="AQ34" s="818">
        <f t="shared" ref="AQ34" si="193">AQ30*AQ$12</f>
        <v>10000</v>
      </c>
      <c r="AR34" s="819"/>
      <c r="AS34" s="818">
        <f t="shared" ref="AS34" si="194">AS30*AS$12</f>
        <v>10000</v>
      </c>
      <c r="AT34" s="819"/>
      <c r="AU34" s="818">
        <f t="shared" ref="AU34" si="195">AU30*AU$12</f>
        <v>10000</v>
      </c>
      <c r="AV34" s="819"/>
      <c r="AW34" s="818">
        <f t="shared" ref="AW34" si="196">AW30*AW$12</f>
        <v>10000</v>
      </c>
      <c r="AX34" s="819"/>
      <c r="AY34" s="818">
        <f t="shared" ref="AY34" si="197">AY30*AY$12</f>
        <v>10000</v>
      </c>
      <c r="AZ34" s="819"/>
      <c r="BA34" s="822">
        <f t="shared" ref="BA34" si="198">BA30*BA$12</f>
        <v>0</v>
      </c>
      <c r="BB34" s="823"/>
      <c r="BC34" s="822">
        <f t="shared" ref="BC34" si="199">BC30*BC$12</f>
        <v>0</v>
      </c>
      <c r="BD34" s="824"/>
      <c r="BE34" s="825">
        <f t="shared" ref="BE34" si="200">BE30*BE$12</f>
        <v>0</v>
      </c>
      <c r="BF34" s="824"/>
      <c r="BG34" s="825">
        <f t="shared" ref="BG34" si="201">BG30*BG$12</f>
        <v>0</v>
      </c>
      <c r="BH34" s="826"/>
    </row>
    <row r="35" spans="1:61" ht="21" customHeight="1" thickBot="1" x14ac:dyDescent="0.5">
      <c r="A35" s="810" t="s">
        <v>332</v>
      </c>
      <c r="B35" s="811"/>
      <c r="C35" s="811"/>
      <c r="D35" s="811"/>
      <c r="E35" s="811"/>
      <c r="F35" s="811"/>
      <c r="G35" s="812"/>
      <c r="H35" s="176">
        <f t="shared" si="144"/>
        <v>0</v>
      </c>
      <c r="I35" s="820">
        <f>SUM(I31:J34)</f>
        <v>0</v>
      </c>
      <c r="J35" s="821"/>
      <c r="K35" s="820">
        <f t="shared" ref="K35" si="202">SUM(K31:L34)</f>
        <v>0</v>
      </c>
      <c r="L35" s="821"/>
      <c r="M35" s="820">
        <f t="shared" ref="M35" si="203">SUM(M31:N34)</f>
        <v>0</v>
      </c>
      <c r="N35" s="821"/>
      <c r="O35" s="820">
        <f t="shared" ref="O35" si="204">SUM(O31:P34)</f>
        <v>0</v>
      </c>
      <c r="P35" s="821"/>
      <c r="Q35" s="820">
        <f t="shared" ref="Q35" si="205">SUM(Q31:R34)</f>
        <v>0</v>
      </c>
      <c r="R35" s="821"/>
      <c r="S35" s="820">
        <f t="shared" ref="S35" si="206">SUM(S31:T34)</f>
        <v>0</v>
      </c>
      <c r="T35" s="821"/>
      <c r="U35" s="820">
        <f t="shared" ref="U35" si="207">SUM(U31:V34)</f>
        <v>0</v>
      </c>
      <c r="V35" s="821"/>
      <c r="W35" s="820">
        <f t="shared" ref="W35" si="208">SUM(W31:X34)</f>
        <v>0</v>
      </c>
      <c r="X35" s="821"/>
      <c r="Y35" s="820">
        <f t="shared" ref="Y35" si="209">SUM(Y31:Z34)</f>
        <v>0</v>
      </c>
      <c r="Z35" s="821"/>
      <c r="AA35" s="820">
        <f t="shared" ref="AA35" si="210">SUM(AA31:AB34)</f>
        <v>0</v>
      </c>
      <c r="AB35" s="821"/>
      <c r="AG35" s="810" t="s">
        <v>332</v>
      </c>
      <c r="AH35" s="811"/>
      <c r="AI35" s="811"/>
      <c r="AJ35" s="811"/>
      <c r="AK35" s="811"/>
      <c r="AL35" s="811"/>
      <c r="AM35" s="812"/>
      <c r="AN35" s="302">
        <f t="shared" ref="AN35" si="211">SUM(AO35:BH35)</f>
        <v>56850000</v>
      </c>
      <c r="AO35" s="813">
        <f>SUM(AO31:AP34)</f>
        <v>29310000</v>
      </c>
      <c r="AP35" s="814"/>
      <c r="AQ35" s="813">
        <f t="shared" ref="AQ35" si="212">SUM(AQ31:AR34)</f>
        <v>11580000</v>
      </c>
      <c r="AR35" s="814"/>
      <c r="AS35" s="813">
        <f t="shared" ref="AS35" si="213">SUM(AS31:AT34)</f>
        <v>3960000</v>
      </c>
      <c r="AT35" s="814"/>
      <c r="AU35" s="813">
        <f t="shared" ref="AU35" si="214">SUM(AU31:AV34)</f>
        <v>3860000</v>
      </c>
      <c r="AV35" s="814"/>
      <c r="AW35" s="813">
        <f t="shared" ref="AW35" si="215">SUM(AW31:AX34)</f>
        <v>1790000</v>
      </c>
      <c r="AX35" s="814"/>
      <c r="AY35" s="813">
        <f t="shared" ref="AY35" si="216">SUM(AY31:AZ34)</f>
        <v>6350000</v>
      </c>
      <c r="AZ35" s="814"/>
      <c r="BA35" s="820">
        <f t="shared" ref="BA35" si="217">SUM(BA31:BB34)</f>
        <v>0</v>
      </c>
      <c r="BB35" s="821"/>
      <c r="BC35" s="820">
        <f t="shared" ref="BC35" si="218">SUM(BC31:BD34)</f>
        <v>0</v>
      </c>
      <c r="BD35" s="821"/>
      <c r="BE35" s="820">
        <f t="shared" ref="BE35" si="219">SUM(BE31:BF34)</f>
        <v>0</v>
      </c>
      <c r="BF35" s="821"/>
      <c r="BG35" s="820">
        <f t="shared" ref="BG35" si="220">SUM(BG31:BH34)</f>
        <v>0</v>
      </c>
      <c r="BH35" s="821"/>
    </row>
    <row r="36" spans="1:61" ht="4.95" customHeight="1" thickBot="1" x14ac:dyDescent="0.5">
      <c r="A36" s="352"/>
      <c r="B36" s="353"/>
      <c r="C36" s="354"/>
      <c r="D36" s="354"/>
      <c r="E36" s="354"/>
      <c r="F36" s="354"/>
      <c r="G36" s="354"/>
      <c r="H36" s="355"/>
      <c r="I36" s="355"/>
      <c r="J36" s="355"/>
      <c r="K36" s="355"/>
      <c r="L36" s="355"/>
      <c r="M36" s="355"/>
      <c r="N36" s="355"/>
      <c r="O36" s="355"/>
      <c r="P36" s="355"/>
      <c r="Q36" s="355"/>
      <c r="R36" s="355"/>
      <c r="S36" s="355"/>
      <c r="T36" s="355"/>
      <c r="U36" s="355"/>
      <c r="V36" s="355"/>
      <c r="W36" s="355"/>
      <c r="X36" s="355"/>
      <c r="Y36" s="355"/>
      <c r="Z36" s="355"/>
      <c r="AA36" s="355"/>
      <c r="AB36" s="355"/>
      <c r="AD36" s="173"/>
      <c r="AG36" s="352"/>
      <c r="AH36" s="353"/>
      <c r="AI36" s="354"/>
      <c r="AJ36" s="354"/>
      <c r="AK36" s="354"/>
      <c r="AL36" s="354"/>
      <c r="AM36" s="354"/>
      <c r="AN36" s="356"/>
      <c r="AO36" s="356"/>
      <c r="AP36" s="356"/>
      <c r="AQ36" s="356"/>
      <c r="AR36" s="356"/>
      <c r="AS36" s="356"/>
      <c r="AT36" s="356"/>
      <c r="AU36" s="356"/>
      <c r="AV36" s="356"/>
      <c r="AW36" s="356"/>
      <c r="AX36" s="356"/>
      <c r="AY36" s="356"/>
      <c r="AZ36" s="356"/>
      <c r="BA36" s="355"/>
      <c r="BB36" s="355"/>
      <c r="BC36" s="355"/>
      <c r="BD36" s="355"/>
      <c r="BE36" s="355"/>
      <c r="BF36" s="355"/>
      <c r="BG36" s="355"/>
      <c r="BH36" s="355"/>
    </row>
    <row r="37" spans="1:61" ht="21" customHeight="1" x14ac:dyDescent="0.45">
      <c r="A37" s="789" t="s">
        <v>278</v>
      </c>
      <c r="B37" s="792" t="s">
        <v>271</v>
      </c>
      <c r="C37" s="806" t="s">
        <v>272</v>
      </c>
      <c r="D37" s="807"/>
      <c r="E37" s="807"/>
      <c r="F37" s="807"/>
      <c r="G37" s="808"/>
      <c r="H37" s="177">
        <f t="shared" si="144"/>
        <v>0</v>
      </c>
      <c r="I37" s="911">
        <f>I$9*I13</f>
        <v>0</v>
      </c>
      <c r="J37" s="805"/>
      <c r="K37" s="801">
        <f>K$9*K13</f>
        <v>0</v>
      </c>
      <c r="L37" s="805"/>
      <c r="M37" s="801">
        <f>M$9*M13</f>
        <v>0</v>
      </c>
      <c r="N37" s="805"/>
      <c r="O37" s="801">
        <f>O$9*O13</f>
        <v>0</v>
      </c>
      <c r="P37" s="805"/>
      <c r="Q37" s="801">
        <f>Q$9*Q13</f>
        <v>0</v>
      </c>
      <c r="R37" s="805"/>
      <c r="S37" s="801">
        <f>S$9*S13</f>
        <v>0</v>
      </c>
      <c r="T37" s="805"/>
      <c r="U37" s="805">
        <f>U$9*U13</f>
        <v>0</v>
      </c>
      <c r="V37" s="805"/>
      <c r="W37" s="801">
        <f>W$9*W13</f>
        <v>0</v>
      </c>
      <c r="X37" s="805"/>
      <c r="Y37" s="801">
        <f>Y$9*Y13</f>
        <v>0</v>
      </c>
      <c r="Z37" s="805"/>
      <c r="AA37" s="801">
        <f>AA$9*AA13</f>
        <v>0</v>
      </c>
      <c r="AB37" s="802"/>
      <c r="AD37" s="173"/>
      <c r="AG37" s="789" t="s">
        <v>278</v>
      </c>
      <c r="AH37" s="792" t="s">
        <v>271</v>
      </c>
      <c r="AI37" s="806" t="s">
        <v>272</v>
      </c>
      <c r="AJ37" s="807"/>
      <c r="AK37" s="807"/>
      <c r="AL37" s="807"/>
      <c r="AM37" s="808"/>
      <c r="AN37" s="303">
        <f t="shared" ref="AN37:AN45" si="221">SUM(AO37:BH37)</f>
        <v>26765000</v>
      </c>
      <c r="AO37" s="809">
        <f>AO$9*AO13</f>
        <v>13600000</v>
      </c>
      <c r="AP37" s="804"/>
      <c r="AQ37" s="803">
        <f>AQ$9*AQ13</f>
        <v>5040000</v>
      </c>
      <c r="AR37" s="804"/>
      <c r="AS37" s="803">
        <f>AS$9*AS13</f>
        <v>2150000</v>
      </c>
      <c r="AT37" s="804"/>
      <c r="AU37" s="803">
        <f>AU$9*AU13</f>
        <v>2000000</v>
      </c>
      <c r="AV37" s="804"/>
      <c r="AW37" s="803">
        <f>AW$9*AW13</f>
        <v>750000</v>
      </c>
      <c r="AX37" s="804"/>
      <c r="AY37" s="803">
        <f>AY$9*AY13</f>
        <v>3225000</v>
      </c>
      <c r="AZ37" s="804"/>
      <c r="BA37" s="805">
        <f>BA$9*BA13</f>
        <v>0</v>
      </c>
      <c r="BB37" s="805"/>
      <c r="BC37" s="801">
        <f>BC$9*BC13</f>
        <v>0</v>
      </c>
      <c r="BD37" s="805"/>
      <c r="BE37" s="801">
        <f>BE$9*BE13</f>
        <v>0</v>
      </c>
      <c r="BF37" s="805"/>
      <c r="BG37" s="801">
        <f>BG$9*BG13</f>
        <v>0</v>
      </c>
      <c r="BH37" s="802"/>
    </row>
    <row r="38" spans="1:61" ht="21" customHeight="1" x14ac:dyDescent="0.45">
      <c r="A38" s="790"/>
      <c r="B38" s="793"/>
      <c r="C38" s="786" t="s">
        <v>273</v>
      </c>
      <c r="D38" s="786"/>
      <c r="E38" s="786"/>
      <c r="F38" s="786"/>
      <c r="G38" s="786"/>
      <c r="H38" s="178">
        <f t="shared" si="144"/>
        <v>0</v>
      </c>
      <c r="I38" s="909">
        <f>I$9*I14</f>
        <v>0</v>
      </c>
      <c r="J38" s="798"/>
      <c r="K38" s="785">
        <f>K$9*K14</f>
        <v>0</v>
      </c>
      <c r="L38" s="798"/>
      <c r="M38" s="785">
        <f>M$9*M14</f>
        <v>0</v>
      </c>
      <c r="N38" s="798"/>
      <c r="O38" s="785">
        <f>O$9*O14</f>
        <v>0</v>
      </c>
      <c r="P38" s="798"/>
      <c r="Q38" s="785">
        <f>Q$9*Q14</f>
        <v>0</v>
      </c>
      <c r="R38" s="798"/>
      <c r="S38" s="785">
        <f>S$9*S14</f>
        <v>0</v>
      </c>
      <c r="T38" s="798"/>
      <c r="U38" s="798">
        <f>U$9*U14</f>
        <v>0</v>
      </c>
      <c r="V38" s="798"/>
      <c r="W38" s="785">
        <f>W$9*W14</f>
        <v>0</v>
      </c>
      <c r="X38" s="798"/>
      <c r="Y38" s="785">
        <f>Y$9*Y14</f>
        <v>0</v>
      </c>
      <c r="Z38" s="798"/>
      <c r="AA38" s="785">
        <f>AA$9*AA14</f>
        <v>0</v>
      </c>
      <c r="AB38" s="799"/>
      <c r="AD38" s="173"/>
      <c r="AG38" s="790"/>
      <c r="AH38" s="793"/>
      <c r="AI38" s="786" t="s">
        <v>273</v>
      </c>
      <c r="AJ38" s="786"/>
      <c r="AK38" s="786"/>
      <c r="AL38" s="786"/>
      <c r="AM38" s="786"/>
      <c r="AN38" s="304">
        <f t="shared" si="221"/>
        <v>4520000</v>
      </c>
      <c r="AO38" s="800">
        <f>AO$9*AO14</f>
        <v>1200000</v>
      </c>
      <c r="AP38" s="797"/>
      <c r="AQ38" s="784">
        <f>AQ$9*AQ14</f>
        <v>3000000</v>
      </c>
      <c r="AR38" s="797"/>
      <c r="AS38" s="784">
        <f>AS$9*AS14</f>
        <v>80000</v>
      </c>
      <c r="AT38" s="797"/>
      <c r="AU38" s="784">
        <f>AU$9*AU14</f>
        <v>80000</v>
      </c>
      <c r="AV38" s="797"/>
      <c r="AW38" s="784">
        <f>AW$9*AW14</f>
        <v>10000</v>
      </c>
      <c r="AX38" s="797"/>
      <c r="AY38" s="784">
        <f>AY$9*AY14</f>
        <v>150000</v>
      </c>
      <c r="AZ38" s="797"/>
      <c r="BA38" s="798">
        <f>BA$9*BA14</f>
        <v>0</v>
      </c>
      <c r="BB38" s="798"/>
      <c r="BC38" s="785">
        <f>BC$9*BC14</f>
        <v>0</v>
      </c>
      <c r="BD38" s="798"/>
      <c r="BE38" s="785">
        <f>BE$9*BE14</f>
        <v>0</v>
      </c>
      <c r="BF38" s="798"/>
      <c r="BG38" s="785">
        <f>BG$9*BG14</f>
        <v>0</v>
      </c>
      <c r="BH38" s="799"/>
    </row>
    <row r="39" spans="1:61" ht="21" customHeight="1" x14ac:dyDescent="0.45">
      <c r="A39" s="790"/>
      <c r="B39" s="793"/>
      <c r="C39" s="786" t="s">
        <v>274</v>
      </c>
      <c r="D39" s="786"/>
      <c r="E39" s="786"/>
      <c r="F39" s="786"/>
      <c r="G39" s="786"/>
      <c r="H39" s="175">
        <f t="shared" si="144"/>
        <v>0</v>
      </c>
      <c r="I39" s="909">
        <f>I$9*I15</f>
        <v>0</v>
      </c>
      <c r="J39" s="798"/>
      <c r="K39" s="785">
        <f>K$9*K15</f>
        <v>0</v>
      </c>
      <c r="L39" s="798"/>
      <c r="M39" s="785">
        <f>M$9*M15</f>
        <v>0</v>
      </c>
      <c r="N39" s="798"/>
      <c r="O39" s="785">
        <f>O$9*O15</f>
        <v>0</v>
      </c>
      <c r="P39" s="798"/>
      <c r="Q39" s="785">
        <f>Q$9*Q15</f>
        <v>0</v>
      </c>
      <c r="R39" s="798"/>
      <c r="S39" s="785">
        <f>S$9*S15</f>
        <v>0</v>
      </c>
      <c r="T39" s="798"/>
      <c r="U39" s="798">
        <f>U$9*U15</f>
        <v>0</v>
      </c>
      <c r="V39" s="798"/>
      <c r="W39" s="785">
        <f>W$9*W15</f>
        <v>0</v>
      </c>
      <c r="X39" s="798"/>
      <c r="Y39" s="785">
        <f>Y$9*Y15</f>
        <v>0</v>
      </c>
      <c r="Z39" s="798"/>
      <c r="AA39" s="785">
        <f>AA$9*AA15</f>
        <v>0</v>
      </c>
      <c r="AB39" s="799"/>
      <c r="AD39" s="173"/>
      <c r="AG39" s="790"/>
      <c r="AH39" s="793"/>
      <c r="AI39" s="786" t="s">
        <v>274</v>
      </c>
      <c r="AJ39" s="786"/>
      <c r="AK39" s="786"/>
      <c r="AL39" s="786"/>
      <c r="AM39" s="786"/>
      <c r="AN39" s="301">
        <f t="shared" si="221"/>
        <v>3150000</v>
      </c>
      <c r="AO39" s="800">
        <f>AO$9*AO15</f>
        <v>2000000</v>
      </c>
      <c r="AP39" s="797"/>
      <c r="AQ39" s="784">
        <f>AQ$9*AQ15</f>
        <v>600000</v>
      </c>
      <c r="AR39" s="797"/>
      <c r="AS39" s="784">
        <f>AS$9*AS15</f>
        <v>200000</v>
      </c>
      <c r="AT39" s="797"/>
      <c r="AU39" s="784">
        <f>AU$9*AU15</f>
        <v>100000</v>
      </c>
      <c r="AV39" s="797"/>
      <c r="AW39" s="784">
        <f>AW$9*AW15</f>
        <v>25000</v>
      </c>
      <c r="AX39" s="797"/>
      <c r="AY39" s="784">
        <f>AY$9*AY15</f>
        <v>225000</v>
      </c>
      <c r="AZ39" s="797"/>
      <c r="BA39" s="798">
        <f>BA$9*BA15</f>
        <v>0</v>
      </c>
      <c r="BB39" s="798"/>
      <c r="BC39" s="785">
        <f>BC$9*BC15</f>
        <v>0</v>
      </c>
      <c r="BD39" s="798"/>
      <c r="BE39" s="785">
        <f>BE$9*BE15</f>
        <v>0</v>
      </c>
      <c r="BF39" s="798"/>
      <c r="BG39" s="785">
        <f>BG$9*BG15</f>
        <v>0</v>
      </c>
      <c r="BH39" s="799"/>
    </row>
    <row r="40" spans="1:61" ht="21" customHeight="1" x14ac:dyDescent="0.45">
      <c r="A40" s="790"/>
      <c r="B40" s="793"/>
      <c r="C40" s="786" t="s">
        <v>275</v>
      </c>
      <c r="D40" s="786"/>
      <c r="E40" s="786"/>
      <c r="F40" s="786"/>
      <c r="G40" s="786"/>
      <c r="H40" s="178">
        <f t="shared" si="144"/>
        <v>0</v>
      </c>
      <c r="I40" s="909">
        <f>I$9*I16</f>
        <v>0</v>
      </c>
      <c r="J40" s="798"/>
      <c r="K40" s="798">
        <f>K$9*K16</f>
        <v>0</v>
      </c>
      <c r="L40" s="798"/>
      <c r="M40" s="785">
        <f>M$9*M16</f>
        <v>0</v>
      </c>
      <c r="N40" s="798"/>
      <c r="O40" s="785">
        <f>O$9*O16</f>
        <v>0</v>
      </c>
      <c r="P40" s="798"/>
      <c r="Q40" s="785">
        <f>Q$9*Q16</f>
        <v>0</v>
      </c>
      <c r="R40" s="798"/>
      <c r="S40" s="785">
        <f>S$9*S16</f>
        <v>0</v>
      </c>
      <c r="T40" s="798"/>
      <c r="U40" s="798">
        <f>U$9*U16</f>
        <v>0</v>
      </c>
      <c r="V40" s="798"/>
      <c r="W40" s="785">
        <f>W$9*W16</f>
        <v>0</v>
      </c>
      <c r="X40" s="798"/>
      <c r="Y40" s="785">
        <f>Y$9*Y16</f>
        <v>0</v>
      </c>
      <c r="Z40" s="798"/>
      <c r="AA40" s="798">
        <f>AA$9*AA16</f>
        <v>0</v>
      </c>
      <c r="AB40" s="799"/>
      <c r="AD40" s="173"/>
      <c r="AG40" s="790"/>
      <c r="AH40" s="793"/>
      <c r="AI40" s="786" t="s">
        <v>275</v>
      </c>
      <c r="AJ40" s="786"/>
      <c r="AK40" s="786"/>
      <c r="AL40" s="786"/>
      <c r="AM40" s="786"/>
      <c r="AN40" s="304">
        <f t="shared" si="221"/>
        <v>4280000</v>
      </c>
      <c r="AO40" s="800">
        <f>AO$9*AO16</f>
        <v>4000000</v>
      </c>
      <c r="AP40" s="797"/>
      <c r="AQ40" s="797">
        <f>AQ$9*AQ16</f>
        <v>160000</v>
      </c>
      <c r="AR40" s="797"/>
      <c r="AS40" s="784">
        <f>AS$9*AS16</f>
        <v>0</v>
      </c>
      <c r="AT40" s="797"/>
      <c r="AU40" s="784">
        <f>AU$9*AU16</f>
        <v>0</v>
      </c>
      <c r="AV40" s="797"/>
      <c r="AW40" s="784">
        <f>AW$9*AW16</f>
        <v>0</v>
      </c>
      <c r="AX40" s="797"/>
      <c r="AY40" s="784">
        <f>AY$9*AY16</f>
        <v>120000</v>
      </c>
      <c r="AZ40" s="797"/>
      <c r="BA40" s="798">
        <f>BA$9*BA16</f>
        <v>0</v>
      </c>
      <c r="BB40" s="798"/>
      <c r="BC40" s="785">
        <f>BC$9*BC16</f>
        <v>0</v>
      </c>
      <c r="BD40" s="798"/>
      <c r="BE40" s="785">
        <f>BE$9*BE16</f>
        <v>0</v>
      </c>
      <c r="BF40" s="798"/>
      <c r="BG40" s="798">
        <f>BG$9*BG16</f>
        <v>0</v>
      </c>
      <c r="BH40" s="799"/>
    </row>
    <row r="41" spans="1:61" ht="21" customHeight="1" x14ac:dyDescent="0.45">
      <c r="A41" s="790"/>
      <c r="B41" s="793"/>
      <c r="C41" s="786" t="s">
        <v>276</v>
      </c>
      <c r="D41" s="786"/>
      <c r="E41" s="786"/>
      <c r="F41" s="786"/>
      <c r="G41" s="786"/>
      <c r="H41" s="175">
        <f t="shared" si="144"/>
        <v>0</v>
      </c>
      <c r="I41" s="909">
        <f>I$9*I17</f>
        <v>0</v>
      </c>
      <c r="J41" s="798"/>
      <c r="K41" s="798">
        <f>K$9*K17</f>
        <v>0</v>
      </c>
      <c r="L41" s="798"/>
      <c r="M41" s="785">
        <f>M$9*M17</f>
        <v>0</v>
      </c>
      <c r="N41" s="798"/>
      <c r="O41" s="785">
        <f>O$9*O17</f>
        <v>0</v>
      </c>
      <c r="P41" s="798"/>
      <c r="Q41" s="785">
        <f>Q$9*Q17</f>
        <v>0</v>
      </c>
      <c r="R41" s="798"/>
      <c r="S41" s="785">
        <f>S$9*S17</f>
        <v>0</v>
      </c>
      <c r="T41" s="798"/>
      <c r="U41" s="798">
        <f>U$9*U17</f>
        <v>0</v>
      </c>
      <c r="V41" s="798"/>
      <c r="W41" s="785">
        <f>W$9*W17</f>
        <v>0</v>
      </c>
      <c r="X41" s="798"/>
      <c r="Y41" s="785">
        <f>Y$9*Y17</f>
        <v>0</v>
      </c>
      <c r="Z41" s="798"/>
      <c r="AA41" s="798">
        <f>AA$9*AA17</f>
        <v>0</v>
      </c>
      <c r="AB41" s="799"/>
      <c r="AD41" s="173"/>
      <c r="AG41" s="790"/>
      <c r="AH41" s="793"/>
      <c r="AI41" s="786" t="s">
        <v>276</v>
      </c>
      <c r="AJ41" s="786"/>
      <c r="AK41" s="786"/>
      <c r="AL41" s="786"/>
      <c r="AM41" s="786"/>
      <c r="AN41" s="301">
        <f t="shared" si="221"/>
        <v>4175000</v>
      </c>
      <c r="AO41" s="800">
        <f>AO$9*AO17</f>
        <v>4000000</v>
      </c>
      <c r="AP41" s="797"/>
      <c r="AQ41" s="797">
        <f>AQ$9*AQ17</f>
        <v>100000</v>
      </c>
      <c r="AR41" s="797"/>
      <c r="AS41" s="784">
        <f>AS$9*AS17</f>
        <v>0</v>
      </c>
      <c r="AT41" s="797"/>
      <c r="AU41" s="784">
        <f>AU$9*AU17</f>
        <v>0</v>
      </c>
      <c r="AV41" s="797"/>
      <c r="AW41" s="784">
        <f>AW$9*AW17</f>
        <v>0</v>
      </c>
      <c r="AX41" s="797"/>
      <c r="AY41" s="784">
        <f>AY$9*AY17</f>
        <v>75000</v>
      </c>
      <c r="AZ41" s="797"/>
      <c r="BA41" s="798">
        <f>BA$9*BA17</f>
        <v>0</v>
      </c>
      <c r="BB41" s="798"/>
      <c r="BC41" s="785">
        <f>BC$9*BC17</f>
        <v>0</v>
      </c>
      <c r="BD41" s="798"/>
      <c r="BE41" s="785">
        <f>BE$9*BE17</f>
        <v>0</v>
      </c>
      <c r="BF41" s="798"/>
      <c r="BG41" s="798">
        <f>BG$9*BG17</f>
        <v>0</v>
      </c>
      <c r="BH41" s="799"/>
    </row>
    <row r="42" spans="1:61" ht="21" customHeight="1" x14ac:dyDescent="0.45">
      <c r="A42" s="790"/>
      <c r="B42" s="793"/>
      <c r="C42" s="786" t="s">
        <v>277</v>
      </c>
      <c r="D42" s="786"/>
      <c r="E42" s="786"/>
      <c r="F42" s="786"/>
      <c r="G42" s="786"/>
      <c r="H42" s="178">
        <f t="shared" si="144"/>
        <v>0</v>
      </c>
      <c r="I42" s="910">
        <f>I$10*I19</f>
        <v>0</v>
      </c>
      <c r="J42" s="828"/>
      <c r="K42" s="798">
        <f>K$10*K19</f>
        <v>0</v>
      </c>
      <c r="L42" s="798"/>
      <c r="M42" s="785">
        <f>M$10*M19</f>
        <v>0</v>
      </c>
      <c r="N42" s="798"/>
      <c r="O42" s="785">
        <f>O$10*O19</f>
        <v>0</v>
      </c>
      <c r="P42" s="798"/>
      <c r="Q42" s="785">
        <f>Q$10*Q19</f>
        <v>0</v>
      </c>
      <c r="R42" s="798"/>
      <c r="S42" s="785">
        <f>S$10*S19</f>
        <v>0</v>
      </c>
      <c r="T42" s="798"/>
      <c r="U42" s="798">
        <f>U$10*U19</f>
        <v>0</v>
      </c>
      <c r="V42" s="798"/>
      <c r="W42" s="785">
        <f>W$10*W19</f>
        <v>0</v>
      </c>
      <c r="X42" s="798"/>
      <c r="Y42" s="785">
        <f>Y$10*Y19</f>
        <v>0</v>
      </c>
      <c r="Z42" s="798"/>
      <c r="AA42" s="798">
        <f>AA$10*AA19</f>
        <v>0</v>
      </c>
      <c r="AB42" s="799"/>
      <c r="AD42" s="173"/>
      <c r="AG42" s="790"/>
      <c r="AH42" s="793"/>
      <c r="AI42" s="786" t="s">
        <v>277</v>
      </c>
      <c r="AJ42" s="786"/>
      <c r="AK42" s="786"/>
      <c r="AL42" s="786"/>
      <c r="AM42" s="786"/>
      <c r="AN42" s="304">
        <f t="shared" si="221"/>
        <v>27500000</v>
      </c>
      <c r="AO42" s="795">
        <f>AO$10*AO19</f>
        <v>14000000</v>
      </c>
      <c r="AP42" s="796"/>
      <c r="AQ42" s="797">
        <f>AQ$10*AQ19</f>
        <v>5000000</v>
      </c>
      <c r="AR42" s="797"/>
      <c r="AS42" s="784">
        <f>AS$10*AS19</f>
        <v>2000000</v>
      </c>
      <c r="AT42" s="797"/>
      <c r="AU42" s="784">
        <f>AU$10*AU19</f>
        <v>1800000</v>
      </c>
      <c r="AV42" s="797"/>
      <c r="AW42" s="784">
        <f>AW$10*AW19</f>
        <v>950000</v>
      </c>
      <c r="AX42" s="797"/>
      <c r="AY42" s="784">
        <f>AY$10*AY19</f>
        <v>3750000</v>
      </c>
      <c r="AZ42" s="797"/>
      <c r="BA42" s="798">
        <f>BA$10*BA19</f>
        <v>0</v>
      </c>
      <c r="BB42" s="798"/>
      <c r="BC42" s="785">
        <f>BC$10*BC19</f>
        <v>0</v>
      </c>
      <c r="BD42" s="798"/>
      <c r="BE42" s="785">
        <f>BE$10*BE19</f>
        <v>0</v>
      </c>
      <c r="BF42" s="798"/>
      <c r="BG42" s="798">
        <f>BG$10*BG19</f>
        <v>0</v>
      </c>
      <c r="BH42" s="799"/>
    </row>
    <row r="43" spans="1:61" ht="21" customHeight="1" x14ac:dyDescent="0.45">
      <c r="A43" s="790"/>
      <c r="B43" s="793"/>
      <c r="C43" s="786" t="s">
        <v>296</v>
      </c>
      <c r="D43" s="786"/>
      <c r="E43" s="786"/>
      <c r="F43" s="786"/>
      <c r="G43" s="786"/>
      <c r="H43" s="230">
        <f t="shared" si="144"/>
        <v>0</v>
      </c>
      <c r="I43" s="909">
        <f>I$11*I20</f>
        <v>0</v>
      </c>
      <c r="J43" s="798"/>
      <c r="K43" s="776">
        <f>K$11*K20</f>
        <v>0</v>
      </c>
      <c r="L43" s="785"/>
      <c r="M43" s="776">
        <f>M$11*M20</f>
        <v>0</v>
      </c>
      <c r="N43" s="785"/>
      <c r="O43" s="776">
        <f>O$11*O20</f>
        <v>0</v>
      </c>
      <c r="P43" s="785"/>
      <c r="Q43" s="776">
        <f>Q$11*Q20</f>
        <v>0</v>
      </c>
      <c r="R43" s="785"/>
      <c r="S43" s="776">
        <f>S$11*S20</f>
        <v>0</v>
      </c>
      <c r="T43" s="785"/>
      <c r="U43" s="776">
        <f>U$11*U20</f>
        <v>0</v>
      </c>
      <c r="V43" s="785"/>
      <c r="W43" s="776">
        <f>W$11*W20</f>
        <v>0</v>
      </c>
      <c r="X43" s="785"/>
      <c r="Y43" s="776">
        <f>Y$11*Y20</f>
        <v>0</v>
      </c>
      <c r="Z43" s="785"/>
      <c r="AA43" s="776">
        <f>AA$11*AA20</f>
        <v>0</v>
      </c>
      <c r="AB43" s="777"/>
      <c r="AD43" s="173"/>
      <c r="AG43" s="790"/>
      <c r="AH43" s="793"/>
      <c r="AI43" s="786" t="s">
        <v>296</v>
      </c>
      <c r="AJ43" s="786"/>
      <c r="AK43" s="786"/>
      <c r="AL43" s="786"/>
      <c r="AM43" s="786"/>
      <c r="AN43" s="305">
        <f t="shared" si="221"/>
        <v>21750000</v>
      </c>
      <c r="AO43" s="787">
        <f>AO$11*AO20</f>
        <v>12000000</v>
      </c>
      <c r="AP43" s="788"/>
      <c r="AQ43" s="783">
        <f>AQ$11*AQ20</f>
        <v>3500000</v>
      </c>
      <c r="AR43" s="784"/>
      <c r="AS43" s="783">
        <f>AS$11*AS20</f>
        <v>1500000</v>
      </c>
      <c r="AT43" s="784"/>
      <c r="AU43" s="783">
        <f>AU$11*AU20</f>
        <v>1800000</v>
      </c>
      <c r="AV43" s="784"/>
      <c r="AW43" s="783">
        <f>AW$11*AW20</f>
        <v>950000</v>
      </c>
      <c r="AX43" s="784"/>
      <c r="AY43" s="783">
        <f>AY$11*AY20</f>
        <v>2000000</v>
      </c>
      <c r="AZ43" s="784"/>
      <c r="BA43" s="776">
        <f>BA$11*BA20</f>
        <v>0</v>
      </c>
      <c r="BB43" s="785"/>
      <c r="BC43" s="776">
        <f>BC$11*BC20</f>
        <v>0</v>
      </c>
      <c r="BD43" s="785"/>
      <c r="BE43" s="776">
        <f>BE$11*BE20</f>
        <v>0</v>
      </c>
      <c r="BF43" s="785"/>
      <c r="BG43" s="776">
        <f>BG$11*BG20</f>
        <v>0</v>
      </c>
      <c r="BH43" s="777"/>
    </row>
    <row r="44" spans="1:61" ht="21" customHeight="1" thickBot="1" x14ac:dyDescent="0.5">
      <c r="A44" s="791"/>
      <c r="B44" s="794"/>
      <c r="C44" s="786" t="s">
        <v>479</v>
      </c>
      <c r="D44" s="786"/>
      <c r="E44" s="786"/>
      <c r="F44" s="786"/>
      <c r="G44" s="786"/>
      <c r="H44" s="230">
        <f t="shared" ref="H44" si="222">SUM(I44:AB44)</f>
        <v>0</v>
      </c>
      <c r="I44" s="916">
        <f>I$12*I21</f>
        <v>0</v>
      </c>
      <c r="J44" s="917"/>
      <c r="K44" s="776">
        <f>K$12*K21</f>
        <v>0</v>
      </c>
      <c r="L44" s="785"/>
      <c r="M44" s="776">
        <f t="shared" ref="M44" si="223">M$12*M21</f>
        <v>0</v>
      </c>
      <c r="N44" s="785"/>
      <c r="O44" s="776">
        <f t="shared" ref="O44" si="224">O$12*O21</f>
        <v>0</v>
      </c>
      <c r="P44" s="785"/>
      <c r="Q44" s="776">
        <f t="shared" ref="Q44" si="225">Q$12*Q21</f>
        <v>0</v>
      </c>
      <c r="R44" s="785"/>
      <c r="S44" s="776">
        <f t="shared" ref="S44" si="226">S$12*S21</f>
        <v>0</v>
      </c>
      <c r="T44" s="785"/>
      <c r="U44" s="776">
        <f t="shared" ref="U44" si="227">U$12*U21</f>
        <v>0</v>
      </c>
      <c r="V44" s="785"/>
      <c r="W44" s="776">
        <f t="shared" ref="W44" si="228">W$12*W21</f>
        <v>0</v>
      </c>
      <c r="X44" s="785"/>
      <c r="Y44" s="776">
        <f t="shared" ref="Y44" si="229">Y$12*Y21</f>
        <v>0</v>
      </c>
      <c r="Z44" s="785"/>
      <c r="AA44" s="776">
        <f t="shared" ref="AA44" si="230">AA$12*AA21</f>
        <v>0</v>
      </c>
      <c r="AB44" s="777"/>
      <c r="AD44" s="173"/>
      <c r="AG44" s="791"/>
      <c r="AH44" s="794"/>
      <c r="AI44" s="786" t="s">
        <v>479</v>
      </c>
      <c r="AJ44" s="786"/>
      <c r="AK44" s="786"/>
      <c r="AL44" s="786"/>
      <c r="AM44" s="786"/>
      <c r="AN44" s="305">
        <f t="shared" ref="AN44" si="231">SUM(AO44:BH44)</f>
        <v>60000</v>
      </c>
      <c r="AO44" s="787">
        <f>AO$12*AO21</f>
        <v>10000</v>
      </c>
      <c r="AP44" s="788"/>
      <c r="AQ44" s="783">
        <f t="shared" ref="AQ44" si="232">AQ$12*AQ21</f>
        <v>10000</v>
      </c>
      <c r="AR44" s="784"/>
      <c r="AS44" s="783">
        <f t="shared" ref="AS44" si="233">AS$12*AS21</f>
        <v>10000</v>
      </c>
      <c r="AT44" s="784"/>
      <c r="AU44" s="783">
        <f t="shared" ref="AU44" si="234">AU$12*AU21</f>
        <v>10000</v>
      </c>
      <c r="AV44" s="784"/>
      <c r="AW44" s="783">
        <f t="shared" ref="AW44" si="235">AW$12*AW21</f>
        <v>10000</v>
      </c>
      <c r="AX44" s="784"/>
      <c r="AY44" s="783">
        <f t="shared" ref="AY44" si="236">AY$12*AY21</f>
        <v>10000</v>
      </c>
      <c r="AZ44" s="784"/>
      <c r="BA44" s="776">
        <f>BA$11*BA21</f>
        <v>0</v>
      </c>
      <c r="BB44" s="785"/>
      <c r="BC44" s="776">
        <f>BC$11*BC21</f>
        <v>0</v>
      </c>
      <c r="BD44" s="785"/>
      <c r="BE44" s="776">
        <f>BE$11*BE21</f>
        <v>0</v>
      </c>
      <c r="BF44" s="785"/>
      <c r="BG44" s="776">
        <f>BG$11*BG21</f>
        <v>0</v>
      </c>
      <c r="BH44" s="777"/>
    </row>
    <row r="45" spans="1:61" ht="21" customHeight="1" thickBot="1" x14ac:dyDescent="0.5">
      <c r="A45" s="778" t="s">
        <v>279</v>
      </c>
      <c r="B45" s="779"/>
      <c r="C45" s="779"/>
      <c r="D45" s="779"/>
      <c r="E45" s="779"/>
      <c r="F45" s="779"/>
      <c r="G45" s="780"/>
      <c r="H45" s="176">
        <f t="shared" si="144"/>
        <v>0</v>
      </c>
      <c r="I45" s="765">
        <f>SUM(I37:J43)</f>
        <v>0</v>
      </c>
      <c r="J45" s="766"/>
      <c r="K45" s="765">
        <f>SUM(K37:L43)</f>
        <v>0</v>
      </c>
      <c r="L45" s="766"/>
      <c r="M45" s="765">
        <f>SUM(M37:N43)</f>
        <v>0</v>
      </c>
      <c r="N45" s="766"/>
      <c r="O45" s="765">
        <f>SUM(O37:P43)</f>
        <v>0</v>
      </c>
      <c r="P45" s="766"/>
      <c r="Q45" s="765">
        <f>SUM(Q37:R43)</f>
        <v>0</v>
      </c>
      <c r="R45" s="766"/>
      <c r="S45" s="765">
        <f>SUM(S37:T43)</f>
        <v>0</v>
      </c>
      <c r="T45" s="766"/>
      <c r="U45" s="765">
        <f>SUM(U37:V43)</f>
        <v>0</v>
      </c>
      <c r="V45" s="766"/>
      <c r="W45" s="765">
        <f>SUM(W37:X43)</f>
        <v>0</v>
      </c>
      <c r="X45" s="766"/>
      <c r="Y45" s="765">
        <f>SUM(Y37:Z43)</f>
        <v>0</v>
      </c>
      <c r="Z45" s="766"/>
      <c r="AA45" s="765">
        <f>SUM(AA37:AB43)</f>
        <v>0</v>
      </c>
      <c r="AB45" s="767"/>
      <c r="AG45" s="778" t="s">
        <v>279</v>
      </c>
      <c r="AH45" s="779"/>
      <c r="AI45" s="779"/>
      <c r="AJ45" s="779"/>
      <c r="AK45" s="779"/>
      <c r="AL45" s="779"/>
      <c r="AM45" s="780"/>
      <c r="AN45" s="302">
        <f t="shared" si="221"/>
        <v>92140000</v>
      </c>
      <c r="AO45" s="781">
        <f>SUM(AO37:AP43)</f>
        <v>50800000</v>
      </c>
      <c r="AP45" s="782"/>
      <c r="AQ45" s="781">
        <f>SUM(AQ37:AR43)</f>
        <v>17400000</v>
      </c>
      <c r="AR45" s="782"/>
      <c r="AS45" s="781">
        <f>SUM(AS37:AT43)</f>
        <v>5930000</v>
      </c>
      <c r="AT45" s="782"/>
      <c r="AU45" s="781">
        <f>SUM(AU37:AV43)</f>
        <v>5780000</v>
      </c>
      <c r="AV45" s="782"/>
      <c r="AW45" s="781">
        <f>SUM(AW37:AX43)</f>
        <v>2685000</v>
      </c>
      <c r="AX45" s="782"/>
      <c r="AY45" s="781">
        <f>SUM(AY37:AZ43)</f>
        <v>9545000</v>
      </c>
      <c r="AZ45" s="782"/>
      <c r="BA45" s="765">
        <f>SUM(BA37:BB43)</f>
        <v>0</v>
      </c>
      <c r="BB45" s="766"/>
      <c r="BC45" s="765">
        <f>SUM(BC37:BD43)</f>
        <v>0</v>
      </c>
      <c r="BD45" s="766"/>
      <c r="BE45" s="765">
        <f>SUM(BE37:BF43)</f>
        <v>0</v>
      </c>
      <c r="BF45" s="766"/>
      <c r="BG45" s="765">
        <f>SUM(BG37:BH43)</f>
        <v>0</v>
      </c>
      <c r="BH45" s="767"/>
    </row>
    <row r="46" spans="1:61" ht="18" customHeight="1" x14ac:dyDescent="0.45">
      <c r="A46" s="179"/>
      <c r="B46" s="180"/>
      <c r="C46" s="180"/>
      <c r="D46" s="180"/>
      <c r="E46" s="180"/>
      <c r="F46" s="180"/>
      <c r="G46" s="180"/>
      <c r="H46" s="180"/>
      <c r="I46" s="180"/>
      <c r="J46" s="181"/>
      <c r="K46" s="182"/>
      <c r="L46" s="181"/>
      <c r="M46" s="182"/>
      <c r="N46" s="181"/>
      <c r="O46" s="182"/>
      <c r="P46" s="181"/>
      <c r="Q46" s="182"/>
      <c r="R46" s="181"/>
      <c r="S46" s="182"/>
      <c r="T46" s="181"/>
      <c r="U46" s="182"/>
      <c r="V46" s="181"/>
      <c r="W46" s="182"/>
      <c r="X46" s="181"/>
      <c r="Y46" s="182"/>
      <c r="Z46" s="181"/>
      <c r="AA46" s="182"/>
      <c r="AB46" s="183"/>
      <c r="AC46" s="184"/>
      <c r="AG46" s="179"/>
      <c r="AH46" s="180"/>
      <c r="AI46" s="180"/>
      <c r="AJ46" s="180"/>
      <c r="AK46" s="180"/>
      <c r="AL46" s="180"/>
      <c r="AM46" s="180"/>
      <c r="AN46" s="180"/>
      <c r="AO46" s="180"/>
      <c r="AP46" s="181"/>
      <c r="AQ46" s="182"/>
      <c r="AR46" s="181"/>
      <c r="AS46" s="182"/>
      <c r="AT46" s="181"/>
      <c r="AU46" s="182"/>
      <c r="AV46" s="181"/>
      <c r="AW46" s="182"/>
      <c r="AX46" s="181"/>
      <c r="AY46" s="182"/>
      <c r="AZ46" s="181"/>
      <c r="BA46" s="182"/>
      <c r="BB46" s="181"/>
      <c r="BC46" s="182"/>
      <c r="BD46" s="181"/>
      <c r="BE46" s="182"/>
      <c r="BF46" s="181"/>
      <c r="BG46" s="182"/>
      <c r="BH46" s="183"/>
      <c r="BI46" s="184"/>
    </row>
    <row r="47" spans="1:61" ht="13.5" customHeight="1" x14ac:dyDescent="0.45">
      <c r="A47" s="179"/>
      <c r="B47" s="179"/>
      <c r="C47" s="179"/>
      <c r="D47" s="179"/>
      <c r="E47" s="179"/>
      <c r="F47" s="179"/>
      <c r="G47" s="179"/>
      <c r="H47" s="179"/>
      <c r="I47" s="179"/>
      <c r="J47" s="185"/>
      <c r="K47" s="185"/>
      <c r="L47" s="185"/>
      <c r="M47" s="185"/>
      <c r="N47" s="185"/>
      <c r="O47" s="185"/>
      <c r="P47" s="185"/>
      <c r="Q47" s="185"/>
      <c r="R47" s="185"/>
      <c r="S47" s="185"/>
      <c r="T47" s="185"/>
      <c r="U47" s="185"/>
      <c r="V47" s="185"/>
      <c r="W47" s="185"/>
      <c r="X47" s="185"/>
      <c r="Y47" s="185"/>
      <c r="Z47" s="185"/>
      <c r="AA47" s="185"/>
      <c r="AB47" s="186"/>
      <c r="AC47" s="187"/>
      <c r="AG47" s="179"/>
      <c r="AH47" s="179"/>
      <c r="AI47" s="179"/>
      <c r="AJ47" s="179"/>
      <c r="AK47" s="179"/>
      <c r="AL47" s="179"/>
      <c r="AM47" s="179"/>
      <c r="AN47" s="179"/>
      <c r="AO47" s="179"/>
      <c r="AP47" s="185"/>
      <c r="AQ47" s="185"/>
      <c r="AR47" s="185"/>
      <c r="AS47" s="185"/>
      <c r="AT47" s="185"/>
      <c r="AU47" s="185"/>
      <c r="AV47" s="185"/>
      <c r="AW47" s="185"/>
      <c r="AX47" s="185"/>
      <c r="AY47" s="185"/>
      <c r="AZ47" s="185"/>
      <c r="BA47" s="185"/>
      <c r="BB47" s="185"/>
      <c r="BC47" s="185"/>
      <c r="BD47" s="185"/>
      <c r="BE47" s="185"/>
      <c r="BF47" s="185"/>
      <c r="BG47" s="185"/>
      <c r="BH47" s="186"/>
      <c r="BI47" s="187"/>
    </row>
    <row r="48" spans="1:61" ht="20.25" customHeight="1" x14ac:dyDescent="0.15">
      <c r="B48" s="359" t="s">
        <v>261</v>
      </c>
      <c r="C48" s="179"/>
      <c r="D48" s="179"/>
      <c r="E48" s="179"/>
      <c r="F48" s="179"/>
      <c r="G48" s="179"/>
      <c r="H48" s="179"/>
      <c r="I48" s="363" t="s">
        <v>280</v>
      </c>
      <c r="K48" s="185"/>
      <c r="M48" s="185"/>
      <c r="O48" s="185"/>
      <c r="Q48" s="185"/>
      <c r="R48" s="185"/>
      <c r="S48" s="185"/>
      <c r="T48" s="185"/>
      <c r="U48" s="185"/>
      <c r="W48" s="185"/>
      <c r="X48" s="185"/>
      <c r="Y48" s="185"/>
      <c r="Z48" s="185"/>
      <c r="AA48" s="185"/>
      <c r="AB48" s="186"/>
      <c r="AC48" s="188"/>
      <c r="AH48" s="359" t="s">
        <v>261</v>
      </c>
      <c r="AI48" s="179"/>
      <c r="AJ48" s="179"/>
      <c r="AK48" s="179"/>
      <c r="AL48" s="179"/>
      <c r="AM48" s="179"/>
      <c r="AN48" s="179"/>
      <c r="AO48" s="363" t="s">
        <v>280</v>
      </c>
      <c r="AQ48" s="185"/>
      <c r="AS48" s="185"/>
      <c r="AU48" s="185"/>
      <c r="AW48" s="185"/>
      <c r="AX48" s="185"/>
      <c r="AY48" s="185"/>
      <c r="AZ48" s="185"/>
      <c r="BA48" s="185"/>
      <c r="BC48" s="185"/>
      <c r="BD48" s="185"/>
      <c r="BE48" s="185"/>
      <c r="BF48" s="185"/>
      <c r="BG48" s="185"/>
      <c r="BH48" s="186"/>
      <c r="BI48" s="188"/>
    </row>
    <row r="49" spans="1:61" ht="12" customHeight="1" x14ac:dyDescent="0.45">
      <c r="A49" s="768" t="s">
        <v>281</v>
      </c>
      <c r="B49" s="905"/>
      <c r="C49" s="906"/>
      <c r="D49" s="189"/>
      <c r="E49" s="189"/>
      <c r="F49" s="189"/>
      <c r="G49" s="189"/>
      <c r="H49" s="774" t="s">
        <v>282</v>
      </c>
      <c r="I49" s="762">
        <f>$I$8</f>
        <v>0</v>
      </c>
      <c r="J49" s="762"/>
      <c r="K49" s="762">
        <f>$K$8</f>
        <v>0</v>
      </c>
      <c r="L49" s="762"/>
      <c r="M49" s="762">
        <f>$M$8</f>
        <v>0</v>
      </c>
      <c r="N49" s="762"/>
      <c r="O49" s="762">
        <f>$O$8</f>
        <v>0</v>
      </c>
      <c r="P49" s="762"/>
      <c r="Q49" s="762">
        <f>$Q$8</f>
        <v>0</v>
      </c>
      <c r="R49" s="762"/>
      <c r="S49" s="762">
        <f>$S$8</f>
        <v>0</v>
      </c>
      <c r="T49" s="762"/>
      <c r="U49" s="762">
        <f>$U$8</f>
        <v>0</v>
      </c>
      <c r="V49" s="762"/>
      <c r="W49" s="762">
        <f>$W$8</f>
        <v>0</v>
      </c>
      <c r="X49" s="762"/>
      <c r="Y49" s="762">
        <f>$Y$8</f>
        <v>0</v>
      </c>
      <c r="Z49" s="762"/>
      <c r="AA49" s="762">
        <f>$AA$8</f>
        <v>0</v>
      </c>
      <c r="AB49" s="762"/>
      <c r="AG49" s="768" t="s">
        <v>281</v>
      </c>
      <c r="AH49" s="770" t="s">
        <v>448</v>
      </c>
      <c r="AI49" s="771"/>
      <c r="AJ49" s="189"/>
      <c r="AK49" s="189"/>
      <c r="AL49" s="189"/>
      <c r="AM49" s="189"/>
      <c r="AN49" s="774" t="s">
        <v>282</v>
      </c>
      <c r="AO49" s="762" t="str">
        <f>AO$8</f>
        <v>A</v>
      </c>
      <c r="AP49" s="762"/>
      <c r="AQ49" s="762" t="str">
        <f t="shared" ref="AQ49" si="237">AQ$8</f>
        <v>B</v>
      </c>
      <c r="AR49" s="762"/>
      <c r="AS49" s="762" t="str">
        <f t="shared" ref="AS49" si="238">AS$8</f>
        <v>C</v>
      </c>
      <c r="AT49" s="762"/>
      <c r="AU49" s="762" t="str">
        <f t="shared" ref="AU49" si="239">AU$8</f>
        <v>D</v>
      </c>
      <c r="AV49" s="762"/>
      <c r="AW49" s="762" t="str">
        <f t="shared" ref="AW49" si="240">AW$8</f>
        <v>E</v>
      </c>
      <c r="AX49" s="762"/>
      <c r="AY49" s="762" t="str">
        <f t="shared" ref="AY49" si="241">AY$8</f>
        <v>F</v>
      </c>
      <c r="AZ49" s="762"/>
      <c r="BA49" s="762">
        <f t="shared" ref="BA49" si="242">BA$8</f>
        <v>0</v>
      </c>
      <c r="BB49" s="762"/>
      <c r="BC49" s="762">
        <f t="shared" ref="BC49" si="243">BC$8</f>
        <v>0</v>
      </c>
      <c r="BD49" s="762"/>
      <c r="BE49" s="762">
        <f t="shared" ref="BE49" si="244">BE$8</f>
        <v>0</v>
      </c>
      <c r="BF49" s="762"/>
      <c r="BG49" s="762">
        <f t="shared" ref="BG49" si="245">BG$8</f>
        <v>0</v>
      </c>
      <c r="BH49" s="762"/>
    </row>
    <row r="50" spans="1:61" ht="12" customHeight="1" x14ac:dyDescent="0.45">
      <c r="A50" s="769"/>
      <c r="B50" s="907"/>
      <c r="C50" s="908"/>
      <c r="D50" s="190"/>
      <c r="E50" s="190"/>
      <c r="F50" s="190"/>
      <c r="G50" s="190"/>
      <c r="H50" s="775"/>
      <c r="I50" s="763"/>
      <c r="J50" s="763"/>
      <c r="K50" s="763"/>
      <c r="L50" s="763"/>
      <c r="M50" s="763"/>
      <c r="N50" s="763"/>
      <c r="O50" s="763"/>
      <c r="P50" s="763"/>
      <c r="Q50" s="763"/>
      <c r="R50" s="763"/>
      <c r="S50" s="763"/>
      <c r="T50" s="763"/>
      <c r="U50" s="763"/>
      <c r="V50" s="763"/>
      <c r="W50" s="763"/>
      <c r="X50" s="763"/>
      <c r="Y50" s="763"/>
      <c r="Z50" s="763"/>
      <c r="AA50" s="763"/>
      <c r="AB50" s="763"/>
      <c r="AG50" s="769"/>
      <c r="AH50" s="772"/>
      <c r="AI50" s="773"/>
      <c r="AJ50" s="190"/>
      <c r="AK50" s="190"/>
      <c r="AL50" s="190"/>
      <c r="AM50" s="190"/>
      <c r="AN50" s="775"/>
      <c r="AO50" s="763"/>
      <c r="AP50" s="763"/>
      <c r="AQ50" s="763"/>
      <c r="AR50" s="763"/>
      <c r="AS50" s="763"/>
      <c r="AT50" s="763"/>
      <c r="AU50" s="763"/>
      <c r="AV50" s="763"/>
      <c r="AW50" s="763"/>
      <c r="AX50" s="763"/>
      <c r="AY50" s="763"/>
      <c r="AZ50" s="763"/>
      <c r="BA50" s="763"/>
      <c r="BB50" s="763"/>
      <c r="BC50" s="763"/>
      <c r="BD50" s="763"/>
      <c r="BE50" s="763"/>
      <c r="BF50" s="763"/>
      <c r="BG50" s="763"/>
      <c r="BH50" s="763"/>
    </row>
    <row r="51" spans="1:61" ht="22.2" customHeight="1" thickBot="1" x14ac:dyDescent="0.2">
      <c r="A51" s="764" t="s">
        <v>297</v>
      </c>
      <c r="B51" s="764"/>
      <c r="C51" s="764"/>
      <c r="D51" s="764"/>
      <c r="E51" s="764"/>
      <c r="F51" s="764"/>
      <c r="G51" s="764"/>
      <c r="H51" s="181"/>
      <c r="I51" s="191"/>
      <c r="J51" s="191"/>
      <c r="K51" s="192"/>
      <c r="L51" s="192"/>
      <c r="M51" s="192"/>
      <c r="N51" s="192"/>
      <c r="O51" s="192"/>
      <c r="P51" s="192"/>
      <c r="Q51" s="192"/>
      <c r="R51" s="192"/>
      <c r="S51" s="192"/>
      <c r="T51" s="192"/>
      <c r="U51" s="193"/>
      <c r="V51" s="193"/>
      <c r="W51" s="193"/>
      <c r="X51" s="193"/>
      <c r="Y51" s="193"/>
      <c r="Z51" s="193"/>
      <c r="AA51" s="193"/>
      <c r="AB51" s="193"/>
      <c r="AG51" s="764" t="s">
        <v>297</v>
      </c>
      <c r="AH51" s="764"/>
      <c r="AI51" s="764"/>
      <c r="AJ51" s="764"/>
      <c r="AK51" s="764"/>
      <c r="AL51" s="764"/>
      <c r="AM51" s="764"/>
      <c r="AN51" s="181"/>
      <c r="AO51" s="191"/>
      <c r="AP51" s="191"/>
      <c r="AQ51" s="192"/>
      <c r="AR51" s="192"/>
      <c r="AS51" s="192"/>
      <c r="AT51" s="192"/>
      <c r="AU51" s="192"/>
      <c r="AV51" s="192"/>
      <c r="AW51" s="192"/>
      <c r="AX51" s="192"/>
      <c r="AY51" s="192"/>
      <c r="AZ51" s="192"/>
      <c r="BA51" s="193"/>
      <c r="BB51" s="193"/>
      <c r="BC51" s="193"/>
      <c r="BD51" s="193"/>
      <c r="BE51" s="193"/>
      <c r="BF51" s="193"/>
      <c r="BG51" s="193"/>
      <c r="BH51" s="193"/>
    </row>
    <row r="52" spans="1:61" ht="20.399999999999999" customHeight="1" thickBot="1" x14ac:dyDescent="0.5">
      <c r="A52" s="357"/>
      <c r="B52" s="365" t="s">
        <v>298</v>
      </c>
      <c r="C52" s="194"/>
      <c r="D52" s="195"/>
      <c r="E52" s="195"/>
      <c r="F52" s="195"/>
      <c r="G52" s="196"/>
      <c r="H52" s="181"/>
      <c r="I52" s="741" t="s">
        <v>283</v>
      </c>
      <c r="J52" s="741"/>
      <c r="K52" s="741" t="s">
        <v>283</v>
      </c>
      <c r="L52" s="741"/>
      <c r="M52" s="741" t="s">
        <v>283</v>
      </c>
      <c r="N52" s="741"/>
      <c r="O52" s="741" t="s">
        <v>283</v>
      </c>
      <c r="P52" s="741"/>
      <c r="Q52" s="741" t="s">
        <v>283</v>
      </c>
      <c r="R52" s="741"/>
      <c r="S52" s="741" t="s">
        <v>283</v>
      </c>
      <c r="T52" s="741"/>
      <c r="U52" s="741" t="s">
        <v>283</v>
      </c>
      <c r="V52" s="741"/>
      <c r="W52" s="741" t="s">
        <v>283</v>
      </c>
      <c r="X52" s="741"/>
      <c r="Y52" s="741" t="s">
        <v>283</v>
      </c>
      <c r="Z52" s="741"/>
      <c r="AA52" s="741" t="s">
        <v>283</v>
      </c>
      <c r="AB52" s="741"/>
      <c r="AG52" s="364" t="s">
        <v>449</v>
      </c>
      <c r="AH52" s="365" t="s">
        <v>298</v>
      </c>
      <c r="AI52" s="194"/>
      <c r="AJ52" s="195"/>
      <c r="AK52" s="195"/>
      <c r="AL52" s="195"/>
      <c r="AM52" s="196"/>
      <c r="AN52" s="181"/>
      <c r="AO52" s="741" t="s">
        <v>283</v>
      </c>
      <c r="AP52" s="741"/>
      <c r="AQ52" s="741" t="s">
        <v>283</v>
      </c>
      <c r="AR52" s="741"/>
      <c r="AS52" s="741" t="s">
        <v>283</v>
      </c>
      <c r="AT52" s="741"/>
      <c r="AU52" s="741" t="s">
        <v>283</v>
      </c>
      <c r="AV52" s="741"/>
      <c r="AW52" s="741" t="s">
        <v>283</v>
      </c>
      <c r="AX52" s="741"/>
      <c r="AY52" s="741" t="s">
        <v>283</v>
      </c>
      <c r="AZ52" s="741"/>
      <c r="BA52" s="741" t="s">
        <v>283</v>
      </c>
      <c r="BB52" s="741"/>
      <c r="BC52" s="741" t="s">
        <v>283</v>
      </c>
      <c r="BD52" s="741"/>
      <c r="BE52" s="741" t="s">
        <v>283</v>
      </c>
      <c r="BF52" s="741"/>
      <c r="BG52" s="741" t="s">
        <v>283</v>
      </c>
      <c r="BH52" s="741"/>
    </row>
    <row r="53" spans="1:61" ht="23.25" customHeight="1" x14ac:dyDescent="0.15">
      <c r="A53" s="181"/>
      <c r="B53" s="366" t="s">
        <v>299</v>
      </c>
      <c r="C53" s="181"/>
      <c r="D53" s="155"/>
      <c r="E53" s="367" t="s">
        <v>300</v>
      </c>
      <c r="F53" s="181"/>
      <c r="G53" s="181"/>
      <c r="H53" s="181"/>
      <c r="I53" s="742"/>
      <c r="J53" s="742"/>
      <c r="K53" s="742"/>
      <c r="L53" s="742"/>
      <c r="M53" s="742"/>
      <c r="N53" s="742"/>
      <c r="O53" s="742"/>
      <c r="P53" s="742"/>
      <c r="Q53" s="742"/>
      <c r="R53" s="742"/>
      <c r="S53" s="742"/>
      <c r="T53" s="742"/>
      <c r="U53" s="742"/>
      <c r="V53" s="742"/>
      <c r="W53" s="742"/>
      <c r="X53" s="742"/>
      <c r="Y53" s="742"/>
      <c r="Z53" s="742"/>
      <c r="AA53" s="742"/>
      <c r="AB53" s="742"/>
      <c r="AG53" s="181"/>
      <c r="AH53" s="366" t="s">
        <v>299</v>
      </c>
      <c r="AI53" s="181"/>
      <c r="AJ53" s="155"/>
      <c r="AK53" s="367" t="s">
        <v>300</v>
      </c>
      <c r="AL53" s="181"/>
      <c r="AM53" s="181"/>
      <c r="AN53" s="181"/>
      <c r="AO53" s="742"/>
      <c r="AP53" s="742"/>
      <c r="AQ53" s="742"/>
      <c r="AR53" s="742"/>
      <c r="AS53" s="742"/>
      <c r="AT53" s="742"/>
      <c r="AU53" s="742"/>
      <c r="AV53" s="742"/>
      <c r="AW53" s="742"/>
      <c r="AX53" s="742"/>
      <c r="AY53" s="742"/>
      <c r="AZ53" s="742"/>
      <c r="BA53" s="742"/>
      <c r="BB53" s="742"/>
      <c r="BC53" s="742"/>
      <c r="BD53" s="742"/>
      <c r="BE53" s="742"/>
      <c r="BF53" s="742"/>
      <c r="BG53" s="742"/>
      <c r="BH53" s="742"/>
    </row>
    <row r="54" spans="1:61" ht="13.95" customHeight="1" x14ac:dyDescent="0.45">
      <c r="A54" s="736" t="s">
        <v>284</v>
      </c>
      <c r="B54" s="737"/>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197"/>
      <c r="AG54" s="736" t="s">
        <v>284</v>
      </c>
      <c r="AH54" s="737"/>
      <c r="AI54" s="737"/>
      <c r="AJ54" s="737"/>
      <c r="AK54" s="737"/>
      <c r="AL54" s="737"/>
      <c r="AM54" s="737"/>
      <c r="AN54" s="737"/>
      <c r="AO54" s="737"/>
      <c r="AP54" s="737"/>
      <c r="AQ54" s="737"/>
      <c r="AR54" s="737"/>
      <c r="AS54" s="737"/>
      <c r="AT54" s="737"/>
      <c r="AU54" s="737"/>
      <c r="AV54" s="737"/>
      <c r="AW54" s="737"/>
      <c r="AX54" s="737"/>
      <c r="AY54" s="737"/>
      <c r="AZ54" s="737"/>
      <c r="BA54" s="737"/>
      <c r="BB54" s="737"/>
      <c r="BC54" s="737"/>
      <c r="BD54" s="737"/>
      <c r="BE54" s="737"/>
      <c r="BF54" s="737"/>
      <c r="BG54" s="737"/>
      <c r="BH54" s="737"/>
      <c r="BI54" s="197"/>
    </row>
    <row r="55" spans="1:61" ht="29.4" customHeight="1" thickBot="1" x14ac:dyDescent="0.5">
      <c r="A55" s="368" t="s">
        <v>301</v>
      </c>
      <c r="B55" s="369" t="s">
        <v>285</v>
      </c>
      <c r="C55" s="369" t="s">
        <v>263</v>
      </c>
      <c r="D55" s="370" t="s">
        <v>264</v>
      </c>
      <c r="E55" s="370" t="s">
        <v>302</v>
      </c>
      <c r="F55" s="370" t="s">
        <v>303</v>
      </c>
      <c r="G55" s="370" t="s">
        <v>304</v>
      </c>
      <c r="H55" s="371" t="s">
        <v>286</v>
      </c>
      <c r="I55" s="372" t="s">
        <v>287</v>
      </c>
      <c r="J55" s="373" t="s">
        <v>288</v>
      </c>
      <c r="K55" s="372" t="s">
        <v>287</v>
      </c>
      <c r="L55" s="373" t="s">
        <v>288</v>
      </c>
      <c r="M55" s="372" t="s">
        <v>287</v>
      </c>
      <c r="N55" s="373" t="s">
        <v>288</v>
      </c>
      <c r="O55" s="372" t="s">
        <v>287</v>
      </c>
      <c r="P55" s="373" t="s">
        <v>288</v>
      </c>
      <c r="Q55" s="372" t="s">
        <v>287</v>
      </c>
      <c r="R55" s="373" t="s">
        <v>288</v>
      </c>
      <c r="S55" s="372" t="s">
        <v>287</v>
      </c>
      <c r="T55" s="373" t="s">
        <v>288</v>
      </c>
      <c r="U55" s="372" t="s">
        <v>287</v>
      </c>
      <c r="V55" s="373" t="s">
        <v>288</v>
      </c>
      <c r="W55" s="372" t="s">
        <v>287</v>
      </c>
      <c r="X55" s="373" t="s">
        <v>288</v>
      </c>
      <c r="Y55" s="372" t="s">
        <v>287</v>
      </c>
      <c r="Z55" s="373" t="s">
        <v>288</v>
      </c>
      <c r="AA55" s="372" t="s">
        <v>287</v>
      </c>
      <c r="AB55" s="372" t="s">
        <v>288</v>
      </c>
      <c r="AG55" s="368" t="s">
        <v>301</v>
      </c>
      <c r="AH55" s="369" t="s">
        <v>285</v>
      </c>
      <c r="AI55" s="369" t="s">
        <v>263</v>
      </c>
      <c r="AJ55" s="370" t="s">
        <v>264</v>
      </c>
      <c r="AK55" s="370" t="s">
        <v>302</v>
      </c>
      <c r="AL55" s="370" t="s">
        <v>303</v>
      </c>
      <c r="AM55" s="370" t="s">
        <v>304</v>
      </c>
      <c r="AN55" s="371" t="s">
        <v>286</v>
      </c>
      <c r="AO55" s="372" t="s">
        <v>287</v>
      </c>
      <c r="AP55" s="373" t="s">
        <v>288</v>
      </c>
      <c r="AQ55" s="372" t="s">
        <v>287</v>
      </c>
      <c r="AR55" s="373" t="s">
        <v>288</v>
      </c>
      <c r="AS55" s="372" t="s">
        <v>287</v>
      </c>
      <c r="AT55" s="373" t="s">
        <v>288</v>
      </c>
      <c r="AU55" s="372" t="s">
        <v>287</v>
      </c>
      <c r="AV55" s="373" t="s">
        <v>288</v>
      </c>
      <c r="AW55" s="372" t="s">
        <v>287</v>
      </c>
      <c r="AX55" s="373" t="s">
        <v>288</v>
      </c>
      <c r="AY55" s="372" t="s">
        <v>287</v>
      </c>
      <c r="AZ55" s="373" t="s">
        <v>288</v>
      </c>
      <c r="BA55" s="372" t="s">
        <v>287</v>
      </c>
      <c r="BB55" s="373" t="s">
        <v>288</v>
      </c>
      <c r="BC55" s="372" t="s">
        <v>287</v>
      </c>
      <c r="BD55" s="373" t="s">
        <v>288</v>
      </c>
      <c r="BE55" s="372" t="s">
        <v>287</v>
      </c>
      <c r="BF55" s="373" t="s">
        <v>288</v>
      </c>
      <c r="BG55" s="372" t="s">
        <v>287</v>
      </c>
      <c r="BH55" s="372" t="s">
        <v>288</v>
      </c>
    </row>
    <row r="56" spans="1:61" ht="21" customHeight="1" thickTop="1" x14ac:dyDescent="0.45">
      <c r="A56" s="198"/>
      <c r="B56" s="199"/>
      <c r="C56" s="199"/>
      <c r="D56" s="200"/>
      <c r="E56" s="293"/>
      <c r="F56" s="201"/>
      <c r="G56" s="202" t="str">
        <f>IF(OR(E56="",F56=""),"",ROUNDDOWN(F56/1000/E56,1))</f>
        <v/>
      </c>
      <c r="H56" s="250"/>
      <c r="I56" s="253"/>
      <c r="J56" s="233">
        <f t="shared" ref="J56:J69" si="246">H56*I56</f>
        <v>0</v>
      </c>
      <c r="K56" s="253"/>
      <c r="L56" s="233">
        <f t="shared" ref="L56:L69" si="247">H56*K56</f>
        <v>0</v>
      </c>
      <c r="M56" s="253"/>
      <c r="N56" s="233">
        <f t="shared" ref="N56:N69" si="248">H56*M56</f>
        <v>0</v>
      </c>
      <c r="O56" s="253"/>
      <c r="P56" s="233">
        <f t="shared" ref="P56:P69" si="249">H56*O56</f>
        <v>0</v>
      </c>
      <c r="Q56" s="253"/>
      <c r="R56" s="233">
        <f t="shared" ref="R56:R69" si="250">H56*Q56</f>
        <v>0</v>
      </c>
      <c r="S56" s="253"/>
      <c r="T56" s="233">
        <f t="shared" ref="T56:T69" si="251">H56*S56</f>
        <v>0</v>
      </c>
      <c r="U56" s="253"/>
      <c r="V56" s="233">
        <f t="shared" ref="V56:V69" si="252">H56*U56</f>
        <v>0</v>
      </c>
      <c r="W56" s="253"/>
      <c r="X56" s="233">
        <f t="shared" ref="X56:X69" si="253">H56*W56</f>
        <v>0</v>
      </c>
      <c r="Y56" s="253"/>
      <c r="Z56" s="233">
        <f t="shared" ref="Z56:Z69" si="254">H56*Y56</f>
        <v>0</v>
      </c>
      <c r="AA56" s="253"/>
      <c r="AB56" s="235">
        <f t="shared" ref="AB56:AB69" si="255">H56*AA56</f>
        <v>0</v>
      </c>
      <c r="AG56" s="374" t="s">
        <v>450</v>
      </c>
      <c r="AH56" s="375" t="s">
        <v>451</v>
      </c>
      <c r="AI56" s="375" t="s">
        <v>453</v>
      </c>
      <c r="AJ56" s="376" t="s">
        <v>467</v>
      </c>
      <c r="AK56" s="293"/>
      <c r="AL56" s="201"/>
      <c r="AM56" s="202" t="str">
        <f>IF(OR(AK56="",AL56=""),"",ROUNDDOWN(AL56/1000/AK56,1))</f>
        <v/>
      </c>
      <c r="AN56" s="384">
        <v>2500</v>
      </c>
      <c r="AO56" s="382">
        <v>4</v>
      </c>
      <c r="AP56" s="233">
        <f t="shared" ref="AP56:AP69" si="256">AN56*AO56</f>
        <v>10000</v>
      </c>
      <c r="AQ56" s="382">
        <v>4</v>
      </c>
      <c r="AR56" s="233">
        <f t="shared" ref="AR56:AR69" si="257">AN56*AQ56</f>
        <v>10000</v>
      </c>
      <c r="AS56" s="253"/>
      <c r="AT56" s="233">
        <f t="shared" ref="AT56:AT69" si="258">AN56*AS56</f>
        <v>0</v>
      </c>
      <c r="AU56" s="253"/>
      <c r="AV56" s="233">
        <f t="shared" ref="AV56:AV69" si="259">AN56*AU56</f>
        <v>0</v>
      </c>
      <c r="AW56" s="382">
        <v>2</v>
      </c>
      <c r="AX56" s="233">
        <f t="shared" ref="AX56:AX69" si="260">AN56*AW56</f>
        <v>5000</v>
      </c>
      <c r="AY56" s="253"/>
      <c r="AZ56" s="233">
        <f t="shared" ref="AZ56:AZ69" si="261">AN56*AY56</f>
        <v>0</v>
      </c>
      <c r="BA56" s="253"/>
      <c r="BB56" s="233">
        <f t="shared" ref="BB56:BB69" si="262">AN56*BA56</f>
        <v>0</v>
      </c>
      <c r="BC56" s="253"/>
      <c r="BD56" s="233">
        <f t="shared" ref="BD56:BD69" si="263">AN56*BC56</f>
        <v>0</v>
      </c>
      <c r="BE56" s="253"/>
      <c r="BF56" s="233">
        <f t="shared" ref="BF56:BF69" si="264">AN56*BE56</f>
        <v>0</v>
      </c>
      <c r="BG56" s="253"/>
      <c r="BH56" s="235">
        <f t="shared" ref="BH56:BH69" si="265">AN56*BG56</f>
        <v>0</v>
      </c>
    </row>
    <row r="57" spans="1:61" ht="21" customHeight="1" x14ac:dyDescent="0.45">
      <c r="A57" s="205"/>
      <c r="B57" s="206"/>
      <c r="C57" s="206"/>
      <c r="D57" s="207"/>
      <c r="E57" s="294"/>
      <c r="F57" s="208"/>
      <c r="G57" s="209" t="str">
        <f t="shared" ref="G57:G69" si="266">IF(OR(E57="",F57=""),"",ROUNDDOWN(F57/1000/E57,1))</f>
        <v/>
      </c>
      <c r="H57" s="251"/>
      <c r="I57" s="254"/>
      <c r="J57" s="231">
        <f t="shared" si="246"/>
        <v>0</v>
      </c>
      <c r="K57" s="254"/>
      <c r="L57" s="231">
        <f t="shared" si="247"/>
        <v>0</v>
      </c>
      <c r="M57" s="254"/>
      <c r="N57" s="231">
        <f t="shared" si="248"/>
        <v>0</v>
      </c>
      <c r="O57" s="254"/>
      <c r="P57" s="231">
        <f t="shared" si="249"/>
        <v>0</v>
      </c>
      <c r="Q57" s="254"/>
      <c r="R57" s="231">
        <f t="shared" si="250"/>
        <v>0</v>
      </c>
      <c r="S57" s="254"/>
      <c r="T57" s="231">
        <f t="shared" si="251"/>
        <v>0</v>
      </c>
      <c r="U57" s="254"/>
      <c r="V57" s="231">
        <f t="shared" si="252"/>
        <v>0</v>
      </c>
      <c r="W57" s="254"/>
      <c r="X57" s="231">
        <f t="shared" si="253"/>
        <v>0</v>
      </c>
      <c r="Y57" s="254"/>
      <c r="Z57" s="231">
        <f t="shared" si="254"/>
        <v>0</v>
      </c>
      <c r="AA57" s="254"/>
      <c r="AB57" s="232">
        <f t="shared" si="255"/>
        <v>0</v>
      </c>
      <c r="AG57" s="374" t="s">
        <v>455</v>
      </c>
      <c r="AH57" s="377" t="s">
        <v>451</v>
      </c>
      <c r="AI57" s="377" t="s">
        <v>453</v>
      </c>
      <c r="AJ57" s="374" t="s">
        <v>465</v>
      </c>
      <c r="AK57" s="294"/>
      <c r="AL57" s="208"/>
      <c r="AM57" s="209" t="str">
        <f t="shared" ref="AM57:AM69" si="267">IF(OR(AK57="",AL57=""),"",ROUNDDOWN(AL57/1000/AK57,1))</f>
        <v/>
      </c>
      <c r="AN57" s="385">
        <v>40000</v>
      </c>
      <c r="AO57" s="383">
        <v>5</v>
      </c>
      <c r="AP57" s="231">
        <f t="shared" si="256"/>
        <v>200000</v>
      </c>
      <c r="AQ57" s="383">
        <v>2</v>
      </c>
      <c r="AR57" s="231">
        <f t="shared" si="257"/>
        <v>80000</v>
      </c>
      <c r="AS57" s="383">
        <v>1</v>
      </c>
      <c r="AT57" s="231">
        <f t="shared" si="258"/>
        <v>40000</v>
      </c>
      <c r="AU57" s="383">
        <v>1</v>
      </c>
      <c r="AV57" s="231">
        <f t="shared" si="259"/>
        <v>40000</v>
      </c>
      <c r="AW57" s="383">
        <v>2</v>
      </c>
      <c r="AX57" s="231">
        <f t="shared" si="260"/>
        <v>80000</v>
      </c>
      <c r="AY57" s="254"/>
      <c r="AZ57" s="231">
        <f t="shared" si="261"/>
        <v>0</v>
      </c>
      <c r="BA57" s="254"/>
      <c r="BB57" s="231">
        <f t="shared" si="262"/>
        <v>0</v>
      </c>
      <c r="BC57" s="254"/>
      <c r="BD57" s="231">
        <f t="shared" si="263"/>
        <v>0</v>
      </c>
      <c r="BE57" s="254"/>
      <c r="BF57" s="231">
        <f t="shared" si="264"/>
        <v>0</v>
      </c>
      <c r="BG57" s="254"/>
      <c r="BH57" s="232">
        <f t="shared" si="265"/>
        <v>0</v>
      </c>
    </row>
    <row r="58" spans="1:61" ht="21" customHeight="1" x14ac:dyDescent="0.45">
      <c r="A58" s="205"/>
      <c r="B58" s="206"/>
      <c r="C58" s="206"/>
      <c r="D58" s="207"/>
      <c r="E58" s="294"/>
      <c r="F58" s="208"/>
      <c r="G58" s="209" t="str">
        <f t="shared" si="266"/>
        <v/>
      </c>
      <c r="H58" s="251"/>
      <c r="I58" s="254"/>
      <c r="J58" s="231">
        <f t="shared" si="246"/>
        <v>0</v>
      </c>
      <c r="K58" s="254"/>
      <c r="L58" s="231">
        <f t="shared" si="247"/>
        <v>0</v>
      </c>
      <c r="M58" s="254"/>
      <c r="N58" s="231">
        <f t="shared" si="248"/>
        <v>0</v>
      </c>
      <c r="O58" s="254"/>
      <c r="P58" s="231">
        <f t="shared" si="249"/>
        <v>0</v>
      </c>
      <c r="Q58" s="254"/>
      <c r="R58" s="231">
        <f t="shared" si="250"/>
        <v>0</v>
      </c>
      <c r="S58" s="254"/>
      <c r="T58" s="231">
        <f t="shared" si="251"/>
        <v>0</v>
      </c>
      <c r="U58" s="254"/>
      <c r="V58" s="231">
        <f t="shared" si="252"/>
        <v>0</v>
      </c>
      <c r="W58" s="254"/>
      <c r="X58" s="231">
        <f t="shared" si="253"/>
        <v>0</v>
      </c>
      <c r="Y58" s="254"/>
      <c r="Z58" s="231">
        <f t="shared" si="254"/>
        <v>0</v>
      </c>
      <c r="AA58" s="254"/>
      <c r="AB58" s="232">
        <f t="shared" si="255"/>
        <v>0</v>
      </c>
      <c r="AG58" s="374" t="s">
        <v>456</v>
      </c>
      <c r="AH58" s="377" t="s">
        <v>451</v>
      </c>
      <c r="AI58" s="378" t="s">
        <v>453</v>
      </c>
      <c r="AJ58" s="374" t="s">
        <v>465</v>
      </c>
      <c r="AK58" s="294"/>
      <c r="AL58" s="208"/>
      <c r="AM58" s="209" t="str">
        <f t="shared" si="267"/>
        <v/>
      </c>
      <c r="AN58" s="385">
        <v>5000</v>
      </c>
      <c r="AO58" s="254"/>
      <c r="AP58" s="231">
        <f t="shared" si="256"/>
        <v>0</v>
      </c>
      <c r="AQ58" s="254"/>
      <c r="AR58" s="231">
        <f t="shared" si="257"/>
        <v>0</v>
      </c>
      <c r="AS58" s="254"/>
      <c r="AT58" s="231">
        <f t="shared" si="258"/>
        <v>0</v>
      </c>
      <c r="AU58" s="383">
        <v>1</v>
      </c>
      <c r="AV58" s="231">
        <f t="shared" si="259"/>
        <v>5000</v>
      </c>
      <c r="AW58" s="383">
        <v>1</v>
      </c>
      <c r="AX58" s="231">
        <f t="shared" si="260"/>
        <v>5000</v>
      </c>
      <c r="AY58" s="254"/>
      <c r="AZ58" s="231">
        <f t="shared" si="261"/>
        <v>0</v>
      </c>
      <c r="BA58" s="254"/>
      <c r="BB58" s="231">
        <f t="shared" si="262"/>
        <v>0</v>
      </c>
      <c r="BC58" s="254"/>
      <c r="BD58" s="231">
        <f t="shared" si="263"/>
        <v>0</v>
      </c>
      <c r="BE58" s="254"/>
      <c r="BF58" s="231">
        <f t="shared" si="264"/>
        <v>0</v>
      </c>
      <c r="BG58" s="254"/>
      <c r="BH58" s="232">
        <f t="shared" si="265"/>
        <v>0</v>
      </c>
    </row>
    <row r="59" spans="1:61" ht="21" customHeight="1" x14ac:dyDescent="0.45">
      <c r="A59" s="205"/>
      <c r="B59" s="206"/>
      <c r="C59" s="206"/>
      <c r="D59" s="207"/>
      <c r="E59" s="294"/>
      <c r="F59" s="208"/>
      <c r="G59" s="209" t="str">
        <f t="shared" si="266"/>
        <v/>
      </c>
      <c r="H59" s="251"/>
      <c r="I59" s="254"/>
      <c r="J59" s="231">
        <f t="shared" si="246"/>
        <v>0</v>
      </c>
      <c r="K59" s="254"/>
      <c r="L59" s="231">
        <f t="shared" si="247"/>
        <v>0</v>
      </c>
      <c r="M59" s="254"/>
      <c r="N59" s="231">
        <f t="shared" si="248"/>
        <v>0</v>
      </c>
      <c r="O59" s="254"/>
      <c r="P59" s="231">
        <f t="shared" si="249"/>
        <v>0</v>
      </c>
      <c r="Q59" s="254"/>
      <c r="R59" s="231">
        <f t="shared" si="250"/>
        <v>0</v>
      </c>
      <c r="S59" s="254"/>
      <c r="T59" s="231">
        <f t="shared" si="251"/>
        <v>0</v>
      </c>
      <c r="U59" s="254"/>
      <c r="V59" s="231">
        <f t="shared" si="252"/>
        <v>0</v>
      </c>
      <c r="W59" s="254"/>
      <c r="X59" s="231">
        <f t="shared" si="253"/>
        <v>0</v>
      </c>
      <c r="Y59" s="254"/>
      <c r="Z59" s="231">
        <f t="shared" si="254"/>
        <v>0</v>
      </c>
      <c r="AA59" s="254"/>
      <c r="AB59" s="232">
        <f t="shared" si="255"/>
        <v>0</v>
      </c>
      <c r="AG59" s="374" t="s">
        <v>457</v>
      </c>
      <c r="AH59" s="377" t="s">
        <v>452</v>
      </c>
      <c r="AI59" s="378" t="s">
        <v>453</v>
      </c>
      <c r="AJ59" s="374" t="s">
        <v>465</v>
      </c>
      <c r="AK59" s="294"/>
      <c r="AL59" s="208"/>
      <c r="AM59" s="209" t="str">
        <f t="shared" si="267"/>
        <v/>
      </c>
      <c r="AN59" s="385">
        <v>20000</v>
      </c>
      <c r="AO59" s="254"/>
      <c r="AP59" s="231">
        <f t="shared" si="256"/>
        <v>0</v>
      </c>
      <c r="AQ59" s="254"/>
      <c r="AR59" s="231">
        <f t="shared" si="257"/>
        <v>0</v>
      </c>
      <c r="AS59" s="254"/>
      <c r="AT59" s="231">
        <f t="shared" si="258"/>
        <v>0</v>
      </c>
      <c r="AU59" s="254"/>
      <c r="AV59" s="231">
        <f t="shared" si="259"/>
        <v>0</v>
      </c>
      <c r="AW59" s="383">
        <v>1</v>
      </c>
      <c r="AX59" s="231">
        <f t="shared" si="260"/>
        <v>20000</v>
      </c>
      <c r="AY59" s="254"/>
      <c r="AZ59" s="231">
        <f t="shared" si="261"/>
        <v>0</v>
      </c>
      <c r="BA59" s="254"/>
      <c r="BB59" s="231">
        <f t="shared" si="262"/>
        <v>0</v>
      </c>
      <c r="BC59" s="254"/>
      <c r="BD59" s="231">
        <f t="shared" si="263"/>
        <v>0</v>
      </c>
      <c r="BE59" s="254"/>
      <c r="BF59" s="231">
        <f t="shared" si="264"/>
        <v>0</v>
      </c>
      <c r="BG59" s="254"/>
      <c r="BH59" s="232">
        <f t="shared" si="265"/>
        <v>0</v>
      </c>
    </row>
    <row r="60" spans="1:61" ht="21" customHeight="1" x14ac:dyDescent="0.45">
      <c r="A60" s="205"/>
      <c r="B60" s="206"/>
      <c r="C60" s="206"/>
      <c r="D60" s="207"/>
      <c r="E60" s="294"/>
      <c r="F60" s="208"/>
      <c r="G60" s="209" t="str">
        <f t="shared" si="266"/>
        <v/>
      </c>
      <c r="H60" s="251"/>
      <c r="I60" s="254"/>
      <c r="J60" s="231">
        <f t="shared" si="246"/>
        <v>0</v>
      </c>
      <c r="K60" s="254"/>
      <c r="L60" s="231">
        <f t="shared" si="247"/>
        <v>0</v>
      </c>
      <c r="M60" s="254"/>
      <c r="N60" s="231">
        <f t="shared" si="248"/>
        <v>0</v>
      </c>
      <c r="O60" s="254"/>
      <c r="P60" s="231">
        <f t="shared" si="249"/>
        <v>0</v>
      </c>
      <c r="Q60" s="254"/>
      <c r="R60" s="231">
        <f t="shared" si="250"/>
        <v>0</v>
      </c>
      <c r="S60" s="254"/>
      <c r="T60" s="231">
        <f t="shared" si="251"/>
        <v>0</v>
      </c>
      <c r="U60" s="254"/>
      <c r="V60" s="231">
        <f t="shared" si="252"/>
        <v>0</v>
      </c>
      <c r="W60" s="254"/>
      <c r="X60" s="231">
        <f t="shared" si="253"/>
        <v>0</v>
      </c>
      <c r="Y60" s="254"/>
      <c r="Z60" s="231">
        <f t="shared" si="254"/>
        <v>0</v>
      </c>
      <c r="AA60" s="254"/>
      <c r="AB60" s="232">
        <f t="shared" si="255"/>
        <v>0</v>
      </c>
      <c r="AG60" s="374" t="s">
        <v>457</v>
      </c>
      <c r="AH60" s="377" t="s">
        <v>452</v>
      </c>
      <c r="AI60" s="378" t="s">
        <v>454</v>
      </c>
      <c r="AJ60" s="374" t="s">
        <v>465</v>
      </c>
      <c r="AK60" s="294"/>
      <c r="AL60" s="208"/>
      <c r="AM60" s="209" t="str">
        <f t="shared" si="267"/>
        <v/>
      </c>
      <c r="AN60" s="251"/>
      <c r="AO60" s="254"/>
      <c r="AP60" s="231">
        <f t="shared" si="256"/>
        <v>0</v>
      </c>
      <c r="AQ60" s="254"/>
      <c r="AR60" s="231">
        <f t="shared" si="257"/>
        <v>0</v>
      </c>
      <c r="AS60" s="383">
        <v>2</v>
      </c>
      <c r="AT60" s="231">
        <f t="shared" si="258"/>
        <v>0</v>
      </c>
      <c r="AU60" s="254"/>
      <c r="AV60" s="231">
        <f t="shared" si="259"/>
        <v>0</v>
      </c>
      <c r="AW60" s="383">
        <v>1</v>
      </c>
      <c r="AX60" s="231">
        <f t="shared" si="260"/>
        <v>0</v>
      </c>
      <c r="AY60" s="254"/>
      <c r="AZ60" s="231">
        <f t="shared" si="261"/>
        <v>0</v>
      </c>
      <c r="BA60" s="254"/>
      <c r="BB60" s="231">
        <f t="shared" si="262"/>
        <v>0</v>
      </c>
      <c r="BC60" s="254"/>
      <c r="BD60" s="231">
        <f t="shared" si="263"/>
        <v>0</v>
      </c>
      <c r="BE60" s="254"/>
      <c r="BF60" s="231">
        <f t="shared" si="264"/>
        <v>0</v>
      </c>
      <c r="BG60" s="254"/>
      <c r="BH60" s="232">
        <f t="shared" si="265"/>
        <v>0</v>
      </c>
    </row>
    <row r="61" spans="1:61" ht="21" customHeight="1" x14ac:dyDescent="0.45">
      <c r="A61" s="205"/>
      <c r="B61" s="206"/>
      <c r="C61" s="206"/>
      <c r="D61" s="207"/>
      <c r="E61" s="294"/>
      <c r="F61" s="208"/>
      <c r="G61" s="209" t="str">
        <f t="shared" si="266"/>
        <v/>
      </c>
      <c r="H61" s="251"/>
      <c r="I61" s="254"/>
      <c r="J61" s="231">
        <f t="shared" si="246"/>
        <v>0</v>
      </c>
      <c r="K61" s="254"/>
      <c r="L61" s="231">
        <f t="shared" si="247"/>
        <v>0</v>
      </c>
      <c r="M61" s="254"/>
      <c r="N61" s="231">
        <f t="shared" si="248"/>
        <v>0</v>
      </c>
      <c r="O61" s="254"/>
      <c r="P61" s="231">
        <f t="shared" si="249"/>
        <v>0</v>
      </c>
      <c r="Q61" s="254"/>
      <c r="R61" s="231">
        <f t="shared" si="250"/>
        <v>0</v>
      </c>
      <c r="S61" s="254"/>
      <c r="T61" s="231">
        <f t="shared" si="251"/>
        <v>0</v>
      </c>
      <c r="U61" s="254"/>
      <c r="V61" s="231">
        <f t="shared" si="252"/>
        <v>0</v>
      </c>
      <c r="W61" s="254"/>
      <c r="X61" s="231">
        <f t="shared" si="253"/>
        <v>0</v>
      </c>
      <c r="Y61" s="254"/>
      <c r="Z61" s="231">
        <f t="shared" si="254"/>
        <v>0</v>
      </c>
      <c r="AA61" s="254"/>
      <c r="AB61" s="232">
        <f t="shared" si="255"/>
        <v>0</v>
      </c>
      <c r="AG61" s="374" t="s">
        <v>457</v>
      </c>
      <c r="AH61" s="377" t="s">
        <v>452</v>
      </c>
      <c r="AI61" s="378" t="s">
        <v>454</v>
      </c>
      <c r="AJ61" s="374" t="s">
        <v>465</v>
      </c>
      <c r="AK61" s="294"/>
      <c r="AL61" s="208"/>
      <c r="AM61" s="209" t="str">
        <f t="shared" si="267"/>
        <v/>
      </c>
      <c r="AN61" s="251"/>
      <c r="AO61" s="254"/>
      <c r="AP61" s="231">
        <f t="shared" si="256"/>
        <v>0</v>
      </c>
      <c r="AQ61" s="254"/>
      <c r="AR61" s="231">
        <f t="shared" si="257"/>
        <v>0</v>
      </c>
      <c r="AS61" s="383">
        <v>3</v>
      </c>
      <c r="AT61" s="231">
        <f t="shared" si="258"/>
        <v>0</v>
      </c>
      <c r="AU61" s="254"/>
      <c r="AV61" s="231">
        <f t="shared" si="259"/>
        <v>0</v>
      </c>
      <c r="AW61" s="383">
        <v>1</v>
      </c>
      <c r="AX61" s="231">
        <f t="shared" si="260"/>
        <v>0</v>
      </c>
      <c r="AY61" s="254"/>
      <c r="AZ61" s="231">
        <f t="shared" si="261"/>
        <v>0</v>
      </c>
      <c r="BA61" s="254"/>
      <c r="BB61" s="231">
        <f t="shared" si="262"/>
        <v>0</v>
      </c>
      <c r="BC61" s="254"/>
      <c r="BD61" s="231">
        <f t="shared" si="263"/>
        <v>0</v>
      </c>
      <c r="BE61" s="254"/>
      <c r="BF61" s="231">
        <f t="shared" si="264"/>
        <v>0</v>
      </c>
      <c r="BG61" s="254"/>
      <c r="BH61" s="232">
        <f t="shared" si="265"/>
        <v>0</v>
      </c>
    </row>
    <row r="62" spans="1:61" ht="21" customHeight="1" x14ac:dyDescent="0.45">
      <c r="A62" s="205"/>
      <c r="B62" s="206"/>
      <c r="C62" s="206"/>
      <c r="D62" s="207"/>
      <c r="E62" s="294"/>
      <c r="F62" s="208"/>
      <c r="G62" s="209" t="str">
        <f t="shared" si="266"/>
        <v/>
      </c>
      <c r="H62" s="251"/>
      <c r="I62" s="254"/>
      <c r="J62" s="231">
        <f t="shared" si="246"/>
        <v>0</v>
      </c>
      <c r="K62" s="254"/>
      <c r="L62" s="231">
        <f t="shared" si="247"/>
        <v>0</v>
      </c>
      <c r="M62" s="254"/>
      <c r="N62" s="231">
        <f t="shared" si="248"/>
        <v>0</v>
      </c>
      <c r="O62" s="254"/>
      <c r="P62" s="231">
        <f t="shared" si="249"/>
        <v>0</v>
      </c>
      <c r="Q62" s="254"/>
      <c r="R62" s="231">
        <f t="shared" si="250"/>
        <v>0</v>
      </c>
      <c r="S62" s="254"/>
      <c r="T62" s="231">
        <f t="shared" si="251"/>
        <v>0</v>
      </c>
      <c r="U62" s="254"/>
      <c r="V62" s="231">
        <f t="shared" si="252"/>
        <v>0</v>
      </c>
      <c r="W62" s="254"/>
      <c r="X62" s="231">
        <f t="shared" si="253"/>
        <v>0</v>
      </c>
      <c r="Y62" s="254"/>
      <c r="Z62" s="231">
        <f t="shared" si="254"/>
        <v>0</v>
      </c>
      <c r="AA62" s="254"/>
      <c r="AB62" s="232">
        <f t="shared" si="255"/>
        <v>0</v>
      </c>
      <c r="AG62" s="374" t="s">
        <v>457</v>
      </c>
      <c r="AH62" s="377" t="s">
        <v>452</v>
      </c>
      <c r="AI62" s="378" t="s">
        <v>454</v>
      </c>
      <c r="AJ62" s="374" t="s">
        <v>465</v>
      </c>
      <c r="AK62" s="294"/>
      <c r="AL62" s="208"/>
      <c r="AM62" s="209" t="str">
        <f t="shared" si="267"/>
        <v/>
      </c>
      <c r="AN62" s="251"/>
      <c r="AO62" s="254"/>
      <c r="AP62" s="231">
        <f t="shared" si="256"/>
        <v>0</v>
      </c>
      <c r="AQ62" s="254"/>
      <c r="AR62" s="231">
        <f t="shared" si="257"/>
        <v>0</v>
      </c>
      <c r="AS62" s="254"/>
      <c r="AT62" s="231">
        <f t="shared" si="258"/>
        <v>0</v>
      </c>
      <c r="AU62" s="254"/>
      <c r="AV62" s="231">
        <f t="shared" si="259"/>
        <v>0</v>
      </c>
      <c r="AW62" s="383">
        <v>1</v>
      </c>
      <c r="AX62" s="231">
        <f t="shared" si="260"/>
        <v>0</v>
      </c>
      <c r="AY62" s="254"/>
      <c r="AZ62" s="231">
        <f t="shared" si="261"/>
        <v>0</v>
      </c>
      <c r="BA62" s="254"/>
      <c r="BB62" s="231">
        <f t="shared" si="262"/>
        <v>0</v>
      </c>
      <c r="BC62" s="254"/>
      <c r="BD62" s="231">
        <f t="shared" si="263"/>
        <v>0</v>
      </c>
      <c r="BE62" s="254"/>
      <c r="BF62" s="231">
        <f t="shared" si="264"/>
        <v>0</v>
      </c>
      <c r="BG62" s="254"/>
      <c r="BH62" s="232">
        <f t="shared" si="265"/>
        <v>0</v>
      </c>
    </row>
    <row r="63" spans="1:61" ht="21" customHeight="1" x14ac:dyDescent="0.45">
      <c r="A63" s="205"/>
      <c r="B63" s="206"/>
      <c r="C63" s="206"/>
      <c r="D63" s="207"/>
      <c r="E63" s="294"/>
      <c r="F63" s="208"/>
      <c r="G63" s="209" t="str">
        <f t="shared" si="266"/>
        <v/>
      </c>
      <c r="H63" s="251"/>
      <c r="I63" s="254"/>
      <c r="J63" s="231">
        <f t="shared" si="246"/>
        <v>0</v>
      </c>
      <c r="K63" s="254"/>
      <c r="L63" s="231">
        <f t="shared" si="247"/>
        <v>0</v>
      </c>
      <c r="M63" s="254"/>
      <c r="N63" s="231">
        <f t="shared" si="248"/>
        <v>0</v>
      </c>
      <c r="O63" s="254"/>
      <c r="P63" s="231">
        <f t="shared" si="249"/>
        <v>0</v>
      </c>
      <c r="Q63" s="254"/>
      <c r="R63" s="231">
        <f t="shared" si="250"/>
        <v>0</v>
      </c>
      <c r="S63" s="254"/>
      <c r="T63" s="231">
        <f t="shared" si="251"/>
        <v>0</v>
      </c>
      <c r="U63" s="254"/>
      <c r="V63" s="231">
        <f t="shared" si="252"/>
        <v>0</v>
      </c>
      <c r="W63" s="254"/>
      <c r="X63" s="231">
        <f t="shared" si="253"/>
        <v>0</v>
      </c>
      <c r="Y63" s="254"/>
      <c r="Z63" s="231">
        <f t="shared" si="254"/>
        <v>0</v>
      </c>
      <c r="AA63" s="254"/>
      <c r="AB63" s="232">
        <f t="shared" si="255"/>
        <v>0</v>
      </c>
      <c r="AG63" s="374" t="s">
        <v>457</v>
      </c>
      <c r="AH63" s="377" t="s">
        <v>452</v>
      </c>
      <c r="AI63" s="379" t="s">
        <v>454</v>
      </c>
      <c r="AJ63" s="380" t="s">
        <v>465</v>
      </c>
      <c r="AK63" s="294"/>
      <c r="AL63" s="208"/>
      <c r="AM63" s="209" t="str">
        <f t="shared" si="267"/>
        <v/>
      </c>
      <c r="AN63" s="251"/>
      <c r="AO63" s="254"/>
      <c r="AP63" s="231">
        <f t="shared" si="256"/>
        <v>0</v>
      </c>
      <c r="AQ63" s="254"/>
      <c r="AR63" s="231">
        <f t="shared" si="257"/>
        <v>0</v>
      </c>
      <c r="AS63" s="254"/>
      <c r="AT63" s="231">
        <f t="shared" si="258"/>
        <v>0</v>
      </c>
      <c r="AU63" s="254"/>
      <c r="AV63" s="231">
        <f t="shared" si="259"/>
        <v>0</v>
      </c>
      <c r="AW63" s="383">
        <v>1</v>
      </c>
      <c r="AX63" s="231">
        <f t="shared" si="260"/>
        <v>0</v>
      </c>
      <c r="AY63" s="254"/>
      <c r="AZ63" s="231">
        <f t="shared" si="261"/>
        <v>0</v>
      </c>
      <c r="BA63" s="254"/>
      <c r="BB63" s="231">
        <f t="shared" si="262"/>
        <v>0</v>
      </c>
      <c r="BC63" s="254"/>
      <c r="BD63" s="231">
        <f t="shared" si="263"/>
        <v>0</v>
      </c>
      <c r="BE63" s="254"/>
      <c r="BF63" s="231">
        <f t="shared" si="264"/>
        <v>0</v>
      </c>
      <c r="BG63" s="254"/>
      <c r="BH63" s="232">
        <f t="shared" si="265"/>
        <v>0</v>
      </c>
    </row>
    <row r="64" spans="1:61" ht="21" customHeight="1" x14ac:dyDescent="0.45">
      <c r="A64" s="205"/>
      <c r="B64" s="206"/>
      <c r="C64" s="206"/>
      <c r="D64" s="207"/>
      <c r="E64" s="294"/>
      <c r="F64" s="208"/>
      <c r="G64" s="209" t="str">
        <f t="shared" si="266"/>
        <v/>
      </c>
      <c r="H64" s="251"/>
      <c r="I64" s="254"/>
      <c r="J64" s="231">
        <f t="shared" si="246"/>
        <v>0</v>
      </c>
      <c r="K64" s="254"/>
      <c r="L64" s="231">
        <f t="shared" si="247"/>
        <v>0</v>
      </c>
      <c r="M64" s="254"/>
      <c r="N64" s="231">
        <f t="shared" si="248"/>
        <v>0</v>
      </c>
      <c r="O64" s="254"/>
      <c r="P64" s="231">
        <f t="shared" si="249"/>
        <v>0</v>
      </c>
      <c r="Q64" s="254"/>
      <c r="R64" s="231">
        <f t="shared" si="250"/>
        <v>0</v>
      </c>
      <c r="S64" s="254"/>
      <c r="T64" s="231">
        <f t="shared" si="251"/>
        <v>0</v>
      </c>
      <c r="U64" s="254"/>
      <c r="V64" s="231">
        <f t="shared" si="252"/>
        <v>0</v>
      </c>
      <c r="W64" s="254"/>
      <c r="X64" s="231">
        <f t="shared" si="253"/>
        <v>0</v>
      </c>
      <c r="Y64" s="254"/>
      <c r="Z64" s="231">
        <f t="shared" si="254"/>
        <v>0</v>
      </c>
      <c r="AA64" s="254"/>
      <c r="AB64" s="232">
        <f t="shared" si="255"/>
        <v>0</v>
      </c>
      <c r="AG64" s="374" t="s">
        <v>457</v>
      </c>
      <c r="AH64" s="379" t="s">
        <v>452</v>
      </c>
      <c r="AI64" s="379" t="s">
        <v>454</v>
      </c>
      <c r="AJ64" s="381" t="s">
        <v>465</v>
      </c>
      <c r="AK64" s="294"/>
      <c r="AL64" s="208"/>
      <c r="AM64" s="209" t="str">
        <f t="shared" si="267"/>
        <v/>
      </c>
      <c r="AN64" s="251"/>
      <c r="AO64" s="254"/>
      <c r="AP64" s="231">
        <f t="shared" si="256"/>
        <v>0</v>
      </c>
      <c r="AQ64" s="254"/>
      <c r="AR64" s="231">
        <f t="shared" si="257"/>
        <v>0</v>
      </c>
      <c r="AS64" s="254"/>
      <c r="AT64" s="231">
        <f t="shared" si="258"/>
        <v>0</v>
      </c>
      <c r="AU64" s="254"/>
      <c r="AV64" s="231">
        <f t="shared" si="259"/>
        <v>0</v>
      </c>
      <c r="AW64" s="383">
        <v>1</v>
      </c>
      <c r="AX64" s="231">
        <f t="shared" si="260"/>
        <v>0</v>
      </c>
      <c r="AY64" s="254"/>
      <c r="AZ64" s="231">
        <f t="shared" si="261"/>
        <v>0</v>
      </c>
      <c r="BA64" s="254"/>
      <c r="BB64" s="231">
        <f t="shared" si="262"/>
        <v>0</v>
      </c>
      <c r="BC64" s="254"/>
      <c r="BD64" s="231">
        <f t="shared" si="263"/>
        <v>0</v>
      </c>
      <c r="BE64" s="254"/>
      <c r="BF64" s="231">
        <f t="shared" si="264"/>
        <v>0</v>
      </c>
      <c r="BG64" s="254"/>
      <c r="BH64" s="232">
        <f t="shared" si="265"/>
        <v>0</v>
      </c>
    </row>
    <row r="65" spans="1:61" ht="21" customHeight="1" x14ac:dyDescent="0.45">
      <c r="A65" s="205"/>
      <c r="B65" s="206"/>
      <c r="C65" s="206"/>
      <c r="D65" s="207"/>
      <c r="E65" s="294"/>
      <c r="F65" s="208"/>
      <c r="G65" s="209" t="str">
        <f t="shared" si="266"/>
        <v/>
      </c>
      <c r="H65" s="251"/>
      <c r="I65" s="254"/>
      <c r="J65" s="231">
        <f t="shared" si="246"/>
        <v>0</v>
      </c>
      <c r="K65" s="254"/>
      <c r="L65" s="231">
        <f t="shared" si="247"/>
        <v>0</v>
      </c>
      <c r="M65" s="254"/>
      <c r="N65" s="231">
        <f t="shared" si="248"/>
        <v>0</v>
      </c>
      <c r="O65" s="254"/>
      <c r="P65" s="231">
        <f t="shared" si="249"/>
        <v>0</v>
      </c>
      <c r="Q65" s="254"/>
      <c r="R65" s="231">
        <f t="shared" si="250"/>
        <v>0</v>
      </c>
      <c r="S65" s="254"/>
      <c r="T65" s="231">
        <f t="shared" si="251"/>
        <v>0</v>
      </c>
      <c r="U65" s="254"/>
      <c r="V65" s="231">
        <f t="shared" si="252"/>
        <v>0</v>
      </c>
      <c r="W65" s="254"/>
      <c r="X65" s="231">
        <f t="shared" si="253"/>
        <v>0</v>
      </c>
      <c r="Y65" s="254"/>
      <c r="Z65" s="231">
        <f t="shared" si="254"/>
        <v>0</v>
      </c>
      <c r="AA65" s="254"/>
      <c r="AB65" s="232">
        <f t="shared" si="255"/>
        <v>0</v>
      </c>
      <c r="AG65" s="205"/>
      <c r="AH65" s="206"/>
      <c r="AI65" s="206"/>
      <c r="AJ65" s="207"/>
      <c r="AK65" s="294"/>
      <c r="AL65" s="208"/>
      <c r="AM65" s="209" t="str">
        <f t="shared" si="267"/>
        <v/>
      </c>
      <c r="AN65" s="251"/>
      <c r="AO65" s="254"/>
      <c r="AP65" s="231">
        <f t="shared" si="256"/>
        <v>0</v>
      </c>
      <c r="AQ65" s="254"/>
      <c r="AR65" s="231">
        <f t="shared" si="257"/>
        <v>0</v>
      </c>
      <c r="AS65" s="254"/>
      <c r="AT65" s="231">
        <f t="shared" si="258"/>
        <v>0</v>
      </c>
      <c r="AU65" s="254"/>
      <c r="AV65" s="231">
        <f t="shared" si="259"/>
        <v>0</v>
      </c>
      <c r="AW65" s="254"/>
      <c r="AX65" s="231">
        <f t="shared" si="260"/>
        <v>0</v>
      </c>
      <c r="AY65" s="254"/>
      <c r="AZ65" s="231">
        <f t="shared" si="261"/>
        <v>0</v>
      </c>
      <c r="BA65" s="254"/>
      <c r="BB65" s="231">
        <f t="shared" si="262"/>
        <v>0</v>
      </c>
      <c r="BC65" s="254"/>
      <c r="BD65" s="231">
        <f t="shared" si="263"/>
        <v>0</v>
      </c>
      <c r="BE65" s="254"/>
      <c r="BF65" s="231">
        <f t="shared" si="264"/>
        <v>0</v>
      </c>
      <c r="BG65" s="254"/>
      <c r="BH65" s="232">
        <f t="shared" si="265"/>
        <v>0</v>
      </c>
    </row>
    <row r="66" spans="1:61" ht="21" customHeight="1" x14ac:dyDescent="0.45">
      <c r="A66" s="205"/>
      <c r="B66" s="206"/>
      <c r="C66" s="206"/>
      <c r="D66" s="207"/>
      <c r="E66" s="294"/>
      <c r="F66" s="208"/>
      <c r="G66" s="209" t="str">
        <f t="shared" si="266"/>
        <v/>
      </c>
      <c r="H66" s="251"/>
      <c r="I66" s="254"/>
      <c r="J66" s="231">
        <f t="shared" si="246"/>
        <v>0</v>
      </c>
      <c r="K66" s="254"/>
      <c r="L66" s="231">
        <f t="shared" si="247"/>
        <v>0</v>
      </c>
      <c r="M66" s="254"/>
      <c r="N66" s="231">
        <f t="shared" si="248"/>
        <v>0</v>
      </c>
      <c r="O66" s="254"/>
      <c r="P66" s="231">
        <f t="shared" si="249"/>
        <v>0</v>
      </c>
      <c r="Q66" s="254"/>
      <c r="R66" s="231">
        <f t="shared" si="250"/>
        <v>0</v>
      </c>
      <c r="S66" s="254"/>
      <c r="T66" s="231">
        <f t="shared" si="251"/>
        <v>0</v>
      </c>
      <c r="U66" s="254"/>
      <c r="V66" s="231">
        <f t="shared" si="252"/>
        <v>0</v>
      </c>
      <c r="W66" s="254"/>
      <c r="X66" s="231">
        <f t="shared" si="253"/>
        <v>0</v>
      </c>
      <c r="Y66" s="254"/>
      <c r="Z66" s="231">
        <f t="shared" si="254"/>
        <v>0</v>
      </c>
      <c r="AA66" s="254"/>
      <c r="AB66" s="232">
        <f t="shared" si="255"/>
        <v>0</v>
      </c>
      <c r="AG66" s="205"/>
      <c r="AH66" s="206"/>
      <c r="AI66" s="206"/>
      <c r="AJ66" s="207"/>
      <c r="AK66" s="294"/>
      <c r="AL66" s="208"/>
      <c r="AM66" s="209" t="str">
        <f t="shared" si="267"/>
        <v/>
      </c>
      <c r="AN66" s="251"/>
      <c r="AO66" s="254"/>
      <c r="AP66" s="231">
        <f t="shared" si="256"/>
        <v>0</v>
      </c>
      <c r="AQ66" s="254"/>
      <c r="AR66" s="231">
        <f t="shared" si="257"/>
        <v>0</v>
      </c>
      <c r="AS66" s="254"/>
      <c r="AT66" s="231">
        <f t="shared" si="258"/>
        <v>0</v>
      </c>
      <c r="AU66" s="254"/>
      <c r="AV66" s="231">
        <f t="shared" si="259"/>
        <v>0</v>
      </c>
      <c r="AW66" s="254"/>
      <c r="AX66" s="231">
        <f t="shared" si="260"/>
        <v>0</v>
      </c>
      <c r="AY66" s="254"/>
      <c r="AZ66" s="231">
        <f t="shared" si="261"/>
        <v>0</v>
      </c>
      <c r="BA66" s="254"/>
      <c r="BB66" s="231">
        <f t="shared" si="262"/>
        <v>0</v>
      </c>
      <c r="BC66" s="254"/>
      <c r="BD66" s="231">
        <f t="shared" si="263"/>
        <v>0</v>
      </c>
      <c r="BE66" s="254"/>
      <c r="BF66" s="231">
        <f t="shared" si="264"/>
        <v>0</v>
      </c>
      <c r="BG66" s="254"/>
      <c r="BH66" s="232">
        <f t="shared" si="265"/>
        <v>0</v>
      </c>
    </row>
    <row r="67" spans="1:61" ht="21" customHeight="1" x14ac:dyDescent="0.45">
      <c r="A67" s="205"/>
      <c r="B67" s="206"/>
      <c r="C67" s="206"/>
      <c r="D67" s="207"/>
      <c r="E67" s="294"/>
      <c r="F67" s="208"/>
      <c r="G67" s="209" t="str">
        <f t="shared" si="266"/>
        <v/>
      </c>
      <c r="H67" s="251"/>
      <c r="I67" s="254"/>
      <c r="J67" s="231">
        <f t="shared" si="246"/>
        <v>0</v>
      </c>
      <c r="K67" s="254"/>
      <c r="L67" s="231">
        <f t="shared" si="247"/>
        <v>0</v>
      </c>
      <c r="M67" s="254"/>
      <c r="N67" s="231">
        <f t="shared" si="248"/>
        <v>0</v>
      </c>
      <c r="O67" s="254"/>
      <c r="P67" s="231">
        <f t="shared" si="249"/>
        <v>0</v>
      </c>
      <c r="Q67" s="254"/>
      <c r="R67" s="231">
        <f t="shared" si="250"/>
        <v>0</v>
      </c>
      <c r="S67" s="254"/>
      <c r="T67" s="231">
        <f t="shared" si="251"/>
        <v>0</v>
      </c>
      <c r="U67" s="254"/>
      <c r="V67" s="231">
        <f t="shared" si="252"/>
        <v>0</v>
      </c>
      <c r="W67" s="254"/>
      <c r="X67" s="231">
        <f t="shared" si="253"/>
        <v>0</v>
      </c>
      <c r="Y67" s="254"/>
      <c r="Z67" s="231">
        <f t="shared" si="254"/>
        <v>0</v>
      </c>
      <c r="AA67" s="254"/>
      <c r="AB67" s="232">
        <f t="shared" si="255"/>
        <v>0</v>
      </c>
      <c r="AG67" s="205"/>
      <c r="AH67" s="206"/>
      <c r="AI67" s="206"/>
      <c r="AJ67" s="207"/>
      <c r="AK67" s="294"/>
      <c r="AL67" s="208"/>
      <c r="AM67" s="209" t="str">
        <f t="shared" si="267"/>
        <v/>
      </c>
      <c r="AN67" s="251"/>
      <c r="AO67" s="254"/>
      <c r="AP67" s="231">
        <f t="shared" si="256"/>
        <v>0</v>
      </c>
      <c r="AQ67" s="254"/>
      <c r="AR67" s="231">
        <f t="shared" si="257"/>
        <v>0</v>
      </c>
      <c r="AS67" s="254"/>
      <c r="AT67" s="231">
        <f t="shared" si="258"/>
        <v>0</v>
      </c>
      <c r="AU67" s="254"/>
      <c r="AV67" s="231">
        <f t="shared" si="259"/>
        <v>0</v>
      </c>
      <c r="AW67" s="254"/>
      <c r="AX67" s="231">
        <f t="shared" si="260"/>
        <v>0</v>
      </c>
      <c r="AY67" s="254"/>
      <c r="AZ67" s="231">
        <f t="shared" si="261"/>
        <v>0</v>
      </c>
      <c r="BA67" s="254"/>
      <c r="BB67" s="231">
        <f t="shared" si="262"/>
        <v>0</v>
      </c>
      <c r="BC67" s="254"/>
      <c r="BD67" s="231">
        <f t="shared" si="263"/>
        <v>0</v>
      </c>
      <c r="BE67" s="254"/>
      <c r="BF67" s="231">
        <f t="shared" si="264"/>
        <v>0</v>
      </c>
      <c r="BG67" s="254"/>
      <c r="BH67" s="232">
        <f t="shared" si="265"/>
        <v>0</v>
      </c>
    </row>
    <row r="68" spans="1:61" ht="21" customHeight="1" x14ac:dyDescent="0.45">
      <c r="A68" s="205"/>
      <c r="B68" s="206"/>
      <c r="C68" s="206"/>
      <c r="D68" s="207"/>
      <c r="E68" s="294"/>
      <c r="F68" s="208"/>
      <c r="G68" s="209" t="str">
        <f t="shared" si="266"/>
        <v/>
      </c>
      <c r="H68" s="251"/>
      <c r="I68" s="254"/>
      <c r="J68" s="231">
        <f t="shared" si="246"/>
        <v>0</v>
      </c>
      <c r="K68" s="254"/>
      <c r="L68" s="231">
        <f t="shared" si="247"/>
        <v>0</v>
      </c>
      <c r="M68" s="254"/>
      <c r="N68" s="231">
        <f t="shared" si="248"/>
        <v>0</v>
      </c>
      <c r="O68" s="254"/>
      <c r="P68" s="231">
        <f t="shared" si="249"/>
        <v>0</v>
      </c>
      <c r="Q68" s="254"/>
      <c r="R68" s="231">
        <f t="shared" si="250"/>
        <v>0</v>
      </c>
      <c r="S68" s="254"/>
      <c r="T68" s="231">
        <f t="shared" si="251"/>
        <v>0</v>
      </c>
      <c r="U68" s="254"/>
      <c r="V68" s="231">
        <f t="shared" si="252"/>
        <v>0</v>
      </c>
      <c r="W68" s="254"/>
      <c r="X68" s="231">
        <f t="shared" si="253"/>
        <v>0</v>
      </c>
      <c r="Y68" s="254"/>
      <c r="Z68" s="231">
        <f t="shared" si="254"/>
        <v>0</v>
      </c>
      <c r="AA68" s="254"/>
      <c r="AB68" s="232">
        <f t="shared" si="255"/>
        <v>0</v>
      </c>
      <c r="AG68" s="205"/>
      <c r="AH68" s="206"/>
      <c r="AI68" s="206"/>
      <c r="AJ68" s="207"/>
      <c r="AK68" s="294"/>
      <c r="AL68" s="208"/>
      <c r="AM68" s="209" t="str">
        <f t="shared" si="267"/>
        <v/>
      </c>
      <c r="AN68" s="251"/>
      <c r="AO68" s="254"/>
      <c r="AP68" s="231">
        <f t="shared" si="256"/>
        <v>0</v>
      </c>
      <c r="AQ68" s="254"/>
      <c r="AR68" s="231">
        <f t="shared" si="257"/>
        <v>0</v>
      </c>
      <c r="AS68" s="254"/>
      <c r="AT68" s="231">
        <f t="shared" si="258"/>
        <v>0</v>
      </c>
      <c r="AU68" s="254"/>
      <c r="AV68" s="231">
        <f t="shared" si="259"/>
        <v>0</v>
      </c>
      <c r="AW68" s="254"/>
      <c r="AX68" s="231">
        <f t="shared" si="260"/>
        <v>0</v>
      </c>
      <c r="AY68" s="254"/>
      <c r="AZ68" s="231">
        <f t="shared" si="261"/>
        <v>0</v>
      </c>
      <c r="BA68" s="254"/>
      <c r="BB68" s="231">
        <f t="shared" si="262"/>
        <v>0</v>
      </c>
      <c r="BC68" s="254"/>
      <c r="BD68" s="231">
        <f t="shared" si="263"/>
        <v>0</v>
      </c>
      <c r="BE68" s="254"/>
      <c r="BF68" s="231">
        <f t="shared" si="264"/>
        <v>0</v>
      </c>
      <c r="BG68" s="254"/>
      <c r="BH68" s="232">
        <f t="shared" si="265"/>
        <v>0</v>
      </c>
    </row>
    <row r="69" spans="1:61" ht="21" customHeight="1" thickBot="1" x14ac:dyDescent="0.5">
      <c r="A69" s="210"/>
      <c r="B69" s="211"/>
      <c r="C69" s="211"/>
      <c r="D69" s="212"/>
      <c r="E69" s="295"/>
      <c r="F69" s="213"/>
      <c r="G69" s="214" t="str">
        <f t="shared" si="266"/>
        <v/>
      </c>
      <c r="H69" s="252"/>
      <c r="I69" s="255"/>
      <c r="J69" s="234">
        <f t="shared" si="246"/>
        <v>0</v>
      </c>
      <c r="K69" s="255"/>
      <c r="L69" s="234">
        <f t="shared" si="247"/>
        <v>0</v>
      </c>
      <c r="M69" s="255"/>
      <c r="N69" s="234">
        <f t="shared" si="248"/>
        <v>0</v>
      </c>
      <c r="O69" s="255"/>
      <c r="P69" s="234">
        <f t="shared" si="249"/>
        <v>0</v>
      </c>
      <c r="Q69" s="255"/>
      <c r="R69" s="234">
        <f t="shared" si="250"/>
        <v>0</v>
      </c>
      <c r="S69" s="255"/>
      <c r="T69" s="231">
        <f t="shared" si="251"/>
        <v>0</v>
      </c>
      <c r="U69" s="255"/>
      <c r="V69" s="234">
        <f t="shared" si="252"/>
        <v>0</v>
      </c>
      <c r="W69" s="255"/>
      <c r="X69" s="234">
        <f t="shared" si="253"/>
        <v>0</v>
      </c>
      <c r="Y69" s="255"/>
      <c r="Z69" s="234">
        <f t="shared" si="254"/>
        <v>0</v>
      </c>
      <c r="AA69" s="255"/>
      <c r="AB69" s="236">
        <f t="shared" si="255"/>
        <v>0</v>
      </c>
      <c r="AG69" s="210"/>
      <c r="AH69" s="211"/>
      <c r="AI69" s="211"/>
      <c r="AJ69" s="212"/>
      <c r="AK69" s="295"/>
      <c r="AL69" s="213"/>
      <c r="AM69" s="214" t="str">
        <f t="shared" si="267"/>
        <v/>
      </c>
      <c r="AN69" s="252"/>
      <c r="AO69" s="255"/>
      <c r="AP69" s="234">
        <f t="shared" si="256"/>
        <v>0</v>
      </c>
      <c r="AQ69" s="255"/>
      <c r="AR69" s="234">
        <f t="shared" si="257"/>
        <v>0</v>
      </c>
      <c r="AS69" s="255"/>
      <c r="AT69" s="234">
        <f t="shared" si="258"/>
        <v>0</v>
      </c>
      <c r="AU69" s="255"/>
      <c r="AV69" s="234">
        <f t="shared" si="259"/>
        <v>0</v>
      </c>
      <c r="AW69" s="255"/>
      <c r="AX69" s="234">
        <f t="shared" si="260"/>
        <v>0</v>
      </c>
      <c r="AY69" s="255"/>
      <c r="AZ69" s="231">
        <f t="shared" si="261"/>
        <v>0</v>
      </c>
      <c r="BA69" s="255"/>
      <c r="BB69" s="234">
        <f t="shared" si="262"/>
        <v>0</v>
      </c>
      <c r="BC69" s="255"/>
      <c r="BD69" s="234">
        <f t="shared" si="263"/>
        <v>0</v>
      </c>
      <c r="BE69" s="255"/>
      <c r="BF69" s="234">
        <f t="shared" si="264"/>
        <v>0</v>
      </c>
      <c r="BG69" s="255"/>
      <c r="BH69" s="236">
        <f t="shared" si="265"/>
        <v>0</v>
      </c>
    </row>
    <row r="70" spans="1:61" ht="15.6" customHeight="1" thickTop="1" x14ac:dyDescent="0.45">
      <c r="A70" s="738" t="s">
        <v>289</v>
      </c>
      <c r="B70" s="739"/>
      <c r="C70" s="739"/>
      <c r="D70" s="739"/>
      <c r="E70" s="739"/>
      <c r="F70" s="739"/>
      <c r="G70" s="739"/>
      <c r="H70" s="740"/>
      <c r="I70" s="256"/>
      <c r="J70" s="203">
        <f>SUM(J56:J69)</f>
        <v>0</v>
      </c>
      <c r="K70" s="256"/>
      <c r="L70" s="203">
        <f>SUM(L56:L69)</f>
        <v>0</v>
      </c>
      <c r="M70" s="256"/>
      <c r="N70" s="203">
        <f>SUM(N56:N69)</f>
        <v>0</v>
      </c>
      <c r="O70" s="256"/>
      <c r="P70" s="203">
        <f>SUM(P56:P69)</f>
        <v>0</v>
      </c>
      <c r="Q70" s="256"/>
      <c r="R70" s="203">
        <f>SUM(R56:R69)</f>
        <v>0</v>
      </c>
      <c r="S70" s="256"/>
      <c r="T70" s="203">
        <f>SUM(T56:T69)</f>
        <v>0</v>
      </c>
      <c r="U70" s="256"/>
      <c r="V70" s="203">
        <f>SUM(V56:V69)</f>
        <v>0</v>
      </c>
      <c r="W70" s="256"/>
      <c r="X70" s="203">
        <f>SUM(X56:X69)</f>
        <v>0</v>
      </c>
      <c r="Y70" s="256"/>
      <c r="Z70" s="203">
        <f>SUM(Z56:Z69)</f>
        <v>0</v>
      </c>
      <c r="AA70" s="256"/>
      <c r="AB70" s="204">
        <f>SUM(AB56:AB69)</f>
        <v>0</v>
      </c>
      <c r="AG70" s="738" t="s">
        <v>289</v>
      </c>
      <c r="AH70" s="739"/>
      <c r="AI70" s="739"/>
      <c r="AJ70" s="739"/>
      <c r="AK70" s="739"/>
      <c r="AL70" s="739"/>
      <c r="AM70" s="739"/>
      <c r="AN70" s="740"/>
      <c r="AO70" s="256"/>
      <c r="AP70" s="203">
        <f>SUM(AP56:AP69)</f>
        <v>210000</v>
      </c>
      <c r="AQ70" s="256"/>
      <c r="AR70" s="203">
        <f>SUM(AR56:AR69)</f>
        <v>90000</v>
      </c>
      <c r="AS70" s="256"/>
      <c r="AT70" s="203">
        <f>SUM(AT56:AT69)</f>
        <v>40000</v>
      </c>
      <c r="AU70" s="256"/>
      <c r="AV70" s="203">
        <f>SUM(AV56:AV69)</f>
        <v>45000</v>
      </c>
      <c r="AW70" s="256"/>
      <c r="AX70" s="203">
        <f>SUM(AX56:AX69)</f>
        <v>110000</v>
      </c>
      <c r="AY70" s="256"/>
      <c r="AZ70" s="203">
        <f>SUM(AZ56:AZ69)</f>
        <v>0</v>
      </c>
      <c r="BA70" s="256"/>
      <c r="BB70" s="203">
        <f>SUM(BB56:BB69)</f>
        <v>0</v>
      </c>
      <c r="BC70" s="256"/>
      <c r="BD70" s="203">
        <f>SUM(BD56:BD69)</f>
        <v>0</v>
      </c>
      <c r="BE70" s="256"/>
      <c r="BF70" s="203">
        <f>SUM(BF56:BF69)</f>
        <v>0</v>
      </c>
      <c r="BG70" s="256"/>
      <c r="BH70" s="204">
        <f>SUM(BH56:BH69)</f>
        <v>0</v>
      </c>
    </row>
    <row r="71" spans="1:61" ht="13.95" customHeight="1" x14ac:dyDescent="0.45">
      <c r="A71" s="181"/>
      <c r="B71" s="181"/>
      <c r="C71" s="181"/>
      <c r="D71" s="181"/>
      <c r="E71" s="181"/>
      <c r="F71" s="181"/>
      <c r="G71" s="181"/>
      <c r="H71" s="181"/>
      <c r="I71" s="180"/>
      <c r="J71" s="216"/>
      <c r="K71" s="216"/>
      <c r="L71" s="216"/>
      <c r="M71" s="216"/>
      <c r="N71" s="216"/>
      <c r="O71" s="216"/>
      <c r="P71" s="216"/>
      <c r="Q71" s="216"/>
      <c r="R71" s="216"/>
      <c r="S71" s="216"/>
      <c r="T71" s="216"/>
      <c r="U71" s="216"/>
      <c r="V71" s="216"/>
      <c r="W71" s="216"/>
      <c r="X71" s="216"/>
      <c r="Y71" s="216"/>
      <c r="Z71" s="216"/>
      <c r="AA71" s="216"/>
      <c r="AB71" s="216"/>
      <c r="AC71" s="217"/>
      <c r="AG71" s="181"/>
      <c r="AH71" s="181"/>
      <c r="AI71" s="181"/>
      <c r="AJ71" s="181"/>
      <c r="AK71" s="181"/>
      <c r="AL71" s="181"/>
      <c r="AM71" s="181"/>
      <c r="AN71" s="181"/>
      <c r="AO71" s="180"/>
      <c r="AP71" s="216"/>
      <c r="AQ71" s="216"/>
      <c r="AR71" s="216"/>
      <c r="AS71" s="216"/>
      <c r="AT71" s="216"/>
      <c r="AU71" s="216"/>
      <c r="AV71" s="216"/>
      <c r="AW71" s="216"/>
      <c r="AX71" s="216"/>
      <c r="AY71" s="216"/>
      <c r="AZ71" s="216"/>
      <c r="BA71" s="216"/>
      <c r="BB71" s="216"/>
      <c r="BC71" s="216"/>
      <c r="BD71" s="216"/>
      <c r="BE71" s="216"/>
      <c r="BF71" s="216"/>
      <c r="BG71" s="216"/>
      <c r="BH71" s="216"/>
      <c r="BI71" s="217"/>
    </row>
    <row r="72" spans="1:61" ht="16.2" customHeight="1" x14ac:dyDescent="0.45">
      <c r="A72" s="736" t="s">
        <v>329</v>
      </c>
      <c r="B72" s="737"/>
      <c r="C72" s="737"/>
      <c r="D72" s="737"/>
      <c r="E72" s="737"/>
      <c r="F72" s="737"/>
      <c r="G72" s="737"/>
      <c r="H72" s="737"/>
      <c r="I72" s="737"/>
      <c r="J72" s="737"/>
      <c r="K72" s="737"/>
      <c r="L72" s="737"/>
      <c r="M72" s="737"/>
      <c r="N72" s="737"/>
      <c r="O72" s="737"/>
      <c r="P72" s="737"/>
      <c r="Q72" s="737"/>
      <c r="R72" s="737"/>
      <c r="S72" s="737"/>
      <c r="T72" s="737"/>
      <c r="U72" s="737"/>
      <c r="V72" s="737"/>
      <c r="W72" s="737"/>
      <c r="X72" s="737"/>
      <c r="Y72" s="737"/>
      <c r="Z72" s="737"/>
      <c r="AA72" s="737"/>
      <c r="AB72" s="750"/>
      <c r="AC72" s="179"/>
      <c r="AG72" s="736" t="s">
        <v>329</v>
      </c>
      <c r="AH72" s="737"/>
      <c r="AI72" s="737"/>
      <c r="AJ72" s="737"/>
      <c r="AK72" s="737"/>
      <c r="AL72" s="737"/>
      <c r="AM72" s="737"/>
      <c r="AN72" s="737"/>
      <c r="AO72" s="737"/>
      <c r="AP72" s="737"/>
      <c r="AQ72" s="737"/>
      <c r="AR72" s="737"/>
      <c r="AS72" s="737"/>
      <c r="AT72" s="737"/>
      <c r="AU72" s="737"/>
      <c r="AV72" s="737"/>
      <c r="AW72" s="737"/>
      <c r="AX72" s="737"/>
      <c r="AY72" s="737"/>
      <c r="AZ72" s="737"/>
      <c r="BA72" s="737"/>
      <c r="BB72" s="737"/>
      <c r="BC72" s="737"/>
      <c r="BD72" s="737"/>
      <c r="BE72" s="737"/>
      <c r="BF72" s="737"/>
      <c r="BG72" s="737"/>
      <c r="BH72" s="750"/>
      <c r="BI72" s="179"/>
    </row>
    <row r="73" spans="1:61" ht="21" customHeight="1" thickBot="1" x14ac:dyDescent="0.5">
      <c r="A73" s="751" t="s">
        <v>328</v>
      </c>
      <c r="B73" s="752"/>
      <c r="C73" s="752"/>
      <c r="D73" s="752"/>
      <c r="E73" s="358"/>
      <c r="F73" s="358"/>
      <c r="G73" s="358"/>
      <c r="H73" s="371" t="s">
        <v>305</v>
      </c>
      <c r="I73" s="386" t="s">
        <v>287</v>
      </c>
      <c r="J73" s="369" t="s">
        <v>288</v>
      </c>
      <c r="K73" s="386" t="s">
        <v>287</v>
      </c>
      <c r="L73" s="369" t="s">
        <v>288</v>
      </c>
      <c r="M73" s="386" t="s">
        <v>287</v>
      </c>
      <c r="N73" s="369" t="s">
        <v>288</v>
      </c>
      <c r="O73" s="386" t="s">
        <v>287</v>
      </c>
      <c r="P73" s="369" t="s">
        <v>288</v>
      </c>
      <c r="Q73" s="386" t="s">
        <v>287</v>
      </c>
      <c r="R73" s="369" t="s">
        <v>288</v>
      </c>
      <c r="S73" s="386" t="s">
        <v>287</v>
      </c>
      <c r="T73" s="369" t="s">
        <v>288</v>
      </c>
      <c r="U73" s="386" t="s">
        <v>287</v>
      </c>
      <c r="V73" s="369" t="s">
        <v>288</v>
      </c>
      <c r="W73" s="386" t="s">
        <v>287</v>
      </c>
      <c r="X73" s="369" t="s">
        <v>288</v>
      </c>
      <c r="Y73" s="386" t="s">
        <v>287</v>
      </c>
      <c r="Z73" s="369" t="s">
        <v>288</v>
      </c>
      <c r="AA73" s="386" t="s">
        <v>287</v>
      </c>
      <c r="AB73" s="386" t="s">
        <v>288</v>
      </c>
      <c r="AG73" s="751" t="s">
        <v>328</v>
      </c>
      <c r="AH73" s="752"/>
      <c r="AI73" s="752"/>
      <c r="AJ73" s="752"/>
      <c r="AK73" s="358"/>
      <c r="AL73" s="358"/>
      <c r="AM73" s="358"/>
      <c r="AN73" s="371" t="s">
        <v>305</v>
      </c>
      <c r="AO73" s="386" t="s">
        <v>287</v>
      </c>
      <c r="AP73" s="369" t="s">
        <v>288</v>
      </c>
      <c r="AQ73" s="386" t="s">
        <v>287</v>
      </c>
      <c r="AR73" s="369" t="s">
        <v>288</v>
      </c>
      <c r="AS73" s="386" t="s">
        <v>287</v>
      </c>
      <c r="AT73" s="369" t="s">
        <v>288</v>
      </c>
      <c r="AU73" s="386" t="s">
        <v>287</v>
      </c>
      <c r="AV73" s="369" t="s">
        <v>288</v>
      </c>
      <c r="AW73" s="386" t="s">
        <v>287</v>
      </c>
      <c r="AX73" s="369" t="s">
        <v>288</v>
      </c>
      <c r="AY73" s="386" t="s">
        <v>287</v>
      </c>
      <c r="AZ73" s="369" t="s">
        <v>288</v>
      </c>
      <c r="BA73" s="386" t="s">
        <v>287</v>
      </c>
      <c r="BB73" s="369" t="s">
        <v>288</v>
      </c>
      <c r="BC73" s="386" t="s">
        <v>287</v>
      </c>
      <c r="BD73" s="369" t="s">
        <v>288</v>
      </c>
      <c r="BE73" s="386" t="s">
        <v>287</v>
      </c>
      <c r="BF73" s="369" t="s">
        <v>288</v>
      </c>
      <c r="BG73" s="386" t="s">
        <v>287</v>
      </c>
      <c r="BH73" s="386" t="s">
        <v>288</v>
      </c>
    </row>
    <row r="74" spans="1:61" ht="21" customHeight="1" thickTop="1" x14ac:dyDescent="0.45">
      <c r="A74" s="902"/>
      <c r="B74" s="903"/>
      <c r="C74" s="903"/>
      <c r="D74" s="903"/>
      <c r="E74" s="903"/>
      <c r="F74" s="903"/>
      <c r="G74" s="904"/>
      <c r="H74" s="218"/>
      <c r="I74" s="219"/>
      <c r="J74" s="237">
        <f t="shared" ref="J74:J81" si="268">$H74*I74</f>
        <v>0</v>
      </c>
      <c r="K74" s="220"/>
      <c r="L74" s="237">
        <f t="shared" ref="L74:L81" si="269">$H74*K74</f>
        <v>0</v>
      </c>
      <c r="M74" s="220"/>
      <c r="N74" s="237">
        <f t="shared" ref="N74:N81" si="270">$H74*M74</f>
        <v>0</v>
      </c>
      <c r="O74" s="220"/>
      <c r="P74" s="237">
        <f t="shared" ref="P74:P81" si="271">$H74*O74</f>
        <v>0</v>
      </c>
      <c r="Q74" s="220"/>
      <c r="R74" s="237">
        <f t="shared" ref="R74:R81" si="272">$H74*Q74</f>
        <v>0</v>
      </c>
      <c r="S74" s="220"/>
      <c r="T74" s="237">
        <f t="shared" ref="T74:T81" si="273">$H74*S74</f>
        <v>0</v>
      </c>
      <c r="U74" s="220"/>
      <c r="V74" s="237">
        <f t="shared" ref="V74:V81" si="274">$H74*U74</f>
        <v>0</v>
      </c>
      <c r="W74" s="220"/>
      <c r="X74" s="237">
        <f t="shared" ref="X74:X81" si="275">$H74*W74</f>
        <v>0</v>
      </c>
      <c r="Y74" s="220"/>
      <c r="Z74" s="237">
        <f t="shared" ref="Z74:Z81" si="276">$H74*Y74</f>
        <v>0</v>
      </c>
      <c r="AA74" s="220"/>
      <c r="AB74" s="240">
        <f t="shared" ref="AB74:AB81" si="277">$H74*AA74</f>
        <v>0</v>
      </c>
      <c r="AG74" s="753" t="s">
        <v>466</v>
      </c>
      <c r="AH74" s="754"/>
      <c r="AI74" s="754"/>
      <c r="AJ74" s="754"/>
      <c r="AK74" s="754"/>
      <c r="AL74" s="754"/>
      <c r="AM74" s="755"/>
      <c r="AN74" s="387">
        <v>10000</v>
      </c>
      <c r="AO74" s="388">
        <v>2</v>
      </c>
      <c r="AP74" s="237">
        <f t="shared" ref="AP74:AP81" si="278">$AN74*AO74</f>
        <v>20000</v>
      </c>
      <c r="AQ74" s="391">
        <v>1</v>
      </c>
      <c r="AR74" s="237">
        <f>$AN74*AQ74</f>
        <v>10000</v>
      </c>
      <c r="AS74" s="220"/>
      <c r="AT74" s="237">
        <f t="shared" ref="AT74:AT81" si="279">$AN74*AS74</f>
        <v>0</v>
      </c>
      <c r="AU74" s="391">
        <v>1</v>
      </c>
      <c r="AV74" s="237">
        <f t="shared" ref="AV74:AV81" si="280">$AN74*AU74</f>
        <v>10000</v>
      </c>
      <c r="AW74" s="220"/>
      <c r="AX74" s="237">
        <f t="shared" ref="AX74:AX81" si="281">$AN74*AW74</f>
        <v>0</v>
      </c>
      <c r="AY74" s="391">
        <v>1</v>
      </c>
      <c r="AZ74" s="237">
        <f t="shared" ref="AZ74:AZ81" si="282">$AN74*AY74</f>
        <v>10000</v>
      </c>
      <c r="BA74" s="220"/>
      <c r="BB74" s="237">
        <f t="shared" ref="BB74:BB81" si="283">$H74*BA74</f>
        <v>0</v>
      </c>
      <c r="BC74" s="220"/>
      <c r="BD74" s="237">
        <f t="shared" ref="BD74:BD81" si="284">$H74*BC74</f>
        <v>0</v>
      </c>
      <c r="BE74" s="220"/>
      <c r="BF74" s="237">
        <f t="shared" ref="BF74:BF81" si="285">$H74*BE74</f>
        <v>0</v>
      </c>
      <c r="BG74" s="220"/>
      <c r="BH74" s="240">
        <f t="shared" ref="BH74:BH81" si="286">$H74*BG74</f>
        <v>0</v>
      </c>
    </row>
    <row r="75" spans="1:61" ht="21" customHeight="1" x14ac:dyDescent="0.45">
      <c r="A75" s="743"/>
      <c r="B75" s="744"/>
      <c r="C75" s="744"/>
      <c r="D75" s="744"/>
      <c r="E75" s="744"/>
      <c r="F75" s="744"/>
      <c r="G75" s="745"/>
      <c r="H75" s="221"/>
      <c r="I75" s="222"/>
      <c r="J75" s="238">
        <f t="shared" si="268"/>
        <v>0</v>
      </c>
      <c r="K75" s="223"/>
      <c r="L75" s="238">
        <f>$H75*K75</f>
        <v>0</v>
      </c>
      <c r="M75" s="223"/>
      <c r="N75" s="238">
        <f t="shared" si="270"/>
        <v>0</v>
      </c>
      <c r="O75" s="223"/>
      <c r="P75" s="238">
        <f t="shared" si="271"/>
        <v>0</v>
      </c>
      <c r="Q75" s="223"/>
      <c r="R75" s="238">
        <f t="shared" si="272"/>
        <v>0</v>
      </c>
      <c r="S75" s="223"/>
      <c r="T75" s="238">
        <f t="shared" si="273"/>
        <v>0</v>
      </c>
      <c r="U75" s="223"/>
      <c r="V75" s="238">
        <f t="shared" si="274"/>
        <v>0</v>
      </c>
      <c r="W75" s="223"/>
      <c r="X75" s="238">
        <f t="shared" si="275"/>
        <v>0</v>
      </c>
      <c r="Y75" s="223"/>
      <c r="Z75" s="238">
        <f t="shared" si="276"/>
        <v>0</v>
      </c>
      <c r="AA75" s="223"/>
      <c r="AB75" s="241">
        <f t="shared" si="277"/>
        <v>0</v>
      </c>
      <c r="AG75" s="756" t="s">
        <v>468</v>
      </c>
      <c r="AH75" s="757"/>
      <c r="AI75" s="757"/>
      <c r="AJ75" s="757"/>
      <c r="AK75" s="757"/>
      <c r="AL75" s="757"/>
      <c r="AM75" s="758"/>
      <c r="AN75" s="389">
        <v>5000</v>
      </c>
      <c r="AO75" s="390">
        <v>1</v>
      </c>
      <c r="AP75" s="238">
        <f t="shared" si="278"/>
        <v>5000</v>
      </c>
      <c r="AQ75" s="392">
        <v>2</v>
      </c>
      <c r="AR75" s="238">
        <f>$AN75*AQ75</f>
        <v>10000</v>
      </c>
      <c r="AS75" s="223"/>
      <c r="AT75" s="238">
        <f t="shared" si="279"/>
        <v>0</v>
      </c>
      <c r="AU75" s="223"/>
      <c r="AV75" s="238">
        <f t="shared" si="280"/>
        <v>0</v>
      </c>
      <c r="AW75" s="392">
        <v>2</v>
      </c>
      <c r="AX75" s="238">
        <f t="shared" si="281"/>
        <v>10000</v>
      </c>
      <c r="AY75" s="223"/>
      <c r="AZ75" s="238">
        <f t="shared" si="282"/>
        <v>0</v>
      </c>
      <c r="BA75" s="223"/>
      <c r="BB75" s="238">
        <f t="shared" si="283"/>
        <v>0</v>
      </c>
      <c r="BC75" s="223"/>
      <c r="BD75" s="238">
        <f t="shared" si="284"/>
        <v>0</v>
      </c>
      <c r="BE75" s="223"/>
      <c r="BF75" s="238">
        <f t="shared" si="285"/>
        <v>0</v>
      </c>
      <c r="BG75" s="223"/>
      <c r="BH75" s="241">
        <f t="shared" si="286"/>
        <v>0</v>
      </c>
    </row>
    <row r="76" spans="1:61" ht="21" customHeight="1" x14ac:dyDescent="0.45">
      <c r="A76" s="743"/>
      <c r="B76" s="744"/>
      <c r="C76" s="744"/>
      <c r="D76" s="744"/>
      <c r="E76" s="744"/>
      <c r="F76" s="744"/>
      <c r="G76" s="745"/>
      <c r="H76" s="221"/>
      <c r="I76" s="222"/>
      <c r="J76" s="238">
        <f t="shared" si="268"/>
        <v>0</v>
      </c>
      <c r="K76" s="223"/>
      <c r="L76" s="238">
        <f>$H76*K76</f>
        <v>0</v>
      </c>
      <c r="M76" s="223"/>
      <c r="N76" s="238">
        <f t="shared" si="270"/>
        <v>0</v>
      </c>
      <c r="O76" s="223"/>
      <c r="P76" s="238">
        <f t="shared" si="271"/>
        <v>0</v>
      </c>
      <c r="Q76" s="223"/>
      <c r="R76" s="238">
        <f t="shared" si="272"/>
        <v>0</v>
      </c>
      <c r="S76" s="223"/>
      <c r="T76" s="238">
        <f t="shared" si="273"/>
        <v>0</v>
      </c>
      <c r="U76" s="223"/>
      <c r="V76" s="238">
        <f t="shared" si="274"/>
        <v>0</v>
      </c>
      <c r="W76" s="223"/>
      <c r="X76" s="238">
        <f t="shared" si="275"/>
        <v>0</v>
      </c>
      <c r="Y76" s="223"/>
      <c r="Z76" s="238">
        <f t="shared" si="276"/>
        <v>0</v>
      </c>
      <c r="AA76" s="223"/>
      <c r="AB76" s="241">
        <f t="shared" si="277"/>
        <v>0</v>
      </c>
      <c r="AG76" s="743"/>
      <c r="AH76" s="744"/>
      <c r="AI76" s="744"/>
      <c r="AJ76" s="744"/>
      <c r="AK76" s="744"/>
      <c r="AL76" s="744"/>
      <c r="AM76" s="745"/>
      <c r="AN76" s="221"/>
      <c r="AO76" s="222"/>
      <c r="AP76" s="238">
        <f t="shared" si="278"/>
        <v>0</v>
      </c>
      <c r="AQ76" s="223"/>
      <c r="AR76" s="238">
        <f>$AN76*AQ76</f>
        <v>0</v>
      </c>
      <c r="AS76" s="223"/>
      <c r="AT76" s="238">
        <f t="shared" si="279"/>
        <v>0</v>
      </c>
      <c r="AU76" s="223"/>
      <c r="AV76" s="238">
        <f t="shared" si="280"/>
        <v>0</v>
      </c>
      <c r="AW76" s="223"/>
      <c r="AX76" s="238">
        <f t="shared" si="281"/>
        <v>0</v>
      </c>
      <c r="AY76" s="223"/>
      <c r="AZ76" s="238">
        <f t="shared" si="282"/>
        <v>0</v>
      </c>
      <c r="BA76" s="223"/>
      <c r="BB76" s="238">
        <f t="shared" si="283"/>
        <v>0</v>
      </c>
      <c r="BC76" s="223"/>
      <c r="BD76" s="238">
        <f t="shared" si="284"/>
        <v>0</v>
      </c>
      <c r="BE76" s="223"/>
      <c r="BF76" s="238">
        <f t="shared" si="285"/>
        <v>0</v>
      </c>
      <c r="BG76" s="223"/>
      <c r="BH76" s="241">
        <f t="shared" si="286"/>
        <v>0</v>
      </c>
    </row>
    <row r="77" spans="1:61" ht="21" customHeight="1" x14ac:dyDescent="0.45">
      <c r="A77" s="743"/>
      <c r="B77" s="744"/>
      <c r="C77" s="744"/>
      <c r="D77" s="744"/>
      <c r="E77" s="744"/>
      <c r="F77" s="744"/>
      <c r="G77" s="745"/>
      <c r="H77" s="221"/>
      <c r="I77" s="222"/>
      <c r="J77" s="238">
        <f t="shared" si="268"/>
        <v>0</v>
      </c>
      <c r="K77" s="223"/>
      <c r="L77" s="238">
        <f>$H77*K77</f>
        <v>0</v>
      </c>
      <c r="M77" s="223"/>
      <c r="N77" s="238">
        <f t="shared" si="270"/>
        <v>0</v>
      </c>
      <c r="O77" s="223"/>
      <c r="P77" s="238">
        <f t="shared" si="271"/>
        <v>0</v>
      </c>
      <c r="Q77" s="223"/>
      <c r="R77" s="238">
        <f t="shared" si="272"/>
        <v>0</v>
      </c>
      <c r="S77" s="223"/>
      <c r="T77" s="238">
        <f t="shared" si="273"/>
        <v>0</v>
      </c>
      <c r="U77" s="223"/>
      <c r="V77" s="238">
        <f t="shared" si="274"/>
        <v>0</v>
      </c>
      <c r="W77" s="223"/>
      <c r="X77" s="238">
        <f t="shared" si="275"/>
        <v>0</v>
      </c>
      <c r="Y77" s="223"/>
      <c r="Z77" s="238">
        <f t="shared" si="276"/>
        <v>0</v>
      </c>
      <c r="AA77" s="223"/>
      <c r="AB77" s="241">
        <f t="shared" si="277"/>
        <v>0</v>
      </c>
      <c r="AG77" s="743"/>
      <c r="AH77" s="744"/>
      <c r="AI77" s="744"/>
      <c r="AJ77" s="744"/>
      <c r="AK77" s="744"/>
      <c r="AL77" s="744"/>
      <c r="AM77" s="745"/>
      <c r="AN77" s="221"/>
      <c r="AO77" s="222"/>
      <c r="AP77" s="238">
        <f t="shared" si="278"/>
        <v>0</v>
      </c>
      <c r="AQ77" s="223"/>
      <c r="AR77" s="238">
        <f t="shared" ref="AR77:AR81" si="287">$AN77*AQ77</f>
        <v>0</v>
      </c>
      <c r="AS77" s="223"/>
      <c r="AT77" s="238">
        <f t="shared" si="279"/>
        <v>0</v>
      </c>
      <c r="AU77" s="223"/>
      <c r="AV77" s="238">
        <f t="shared" si="280"/>
        <v>0</v>
      </c>
      <c r="AW77" s="223"/>
      <c r="AX77" s="238">
        <f t="shared" si="281"/>
        <v>0</v>
      </c>
      <c r="AY77" s="223"/>
      <c r="AZ77" s="238">
        <f t="shared" si="282"/>
        <v>0</v>
      </c>
      <c r="BA77" s="223"/>
      <c r="BB77" s="238">
        <f t="shared" si="283"/>
        <v>0</v>
      </c>
      <c r="BC77" s="223"/>
      <c r="BD77" s="238">
        <f t="shared" si="284"/>
        <v>0</v>
      </c>
      <c r="BE77" s="223"/>
      <c r="BF77" s="238">
        <f t="shared" si="285"/>
        <v>0</v>
      </c>
      <c r="BG77" s="223"/>
      <c r="BH77" s="241">
        <f t="shared" si="286"/>
        <v>0</v>
      </c>
    </row>
    <row r="78" spans="1:61" ht="21" customHeight="1" x14ac:dyDescent="0.45">
      <c r="A78" s="743"/>
      <c r="B78" s="744"/>
      <c r="C78" s="744"/>
      <c r="D78" s="744"/>
      <c r="E78" s="744"/>
      <c r="F78" s="744"/>
      <c r="G78" s="745"/>
      <c r="H78" s="221"/>
      <c r="I78" s="222"/>
      <c r="J78" s="238">
        <f t="shared" si="268"/>
        <v>0</v>
      </c>
      <c r="K78" s="223"/>
      <c r="L78" s="238">
        <f t="shared" si="269"/>
        <v>0</v>
      </c>
      <c r="M78" s="223"/>
      <c r="N78" s="238">
        <f t="shared" si="270"/>
        <v>0</v>
      </c>
      <c r="O78" s="223"/>
      <c r="P78" s="238">
        <f t="shared" si="271"/>
        <v>0</v>
      </c>
      <c r="Q78" s="223"/>
      <c r="R78" s="238">
        <f t="shared" si="272"/>
        <v>0</v>
      </c>
      <c r="S78" s="223"/>
      <c r="T78" s="238">
        <f t="shared" si="273"/>
        <v>0</v>
      </c>
      <c r="U78" s="223"/>
      <c r="V78" s="238">
        <f t="shared" si="274"/>
        <v>0</v>
      </c>
      <c r="W78" s="223"/>
      <c r="X78" s="238">
        <f t="shared" si="275"/>
        <v>0</v>
      </c>
      <c r="Y78" s="223"/>
      <c r="Z78" s="238">
        <f t="shared" si="276"/>
        <v>0</v>
      </c>
      <c r="AA78" s="223"/>
      <c r="AB78" s="241">
        <f t="shared" si="277"/>
        <v>0</v>
      </c>
      <c r="AG78" s="743"/>
      <c r="AH78" s="744"/>
      <c r="AI78" s="744"/>
      <c r="AJ78" s="744"/>
      <c r="AK78" s="744"/>
      <c r="AL78" s="744"/>
      <c r="AM78" s="745"/>
      <c r="AN78" s="221"/>
      <c r="AO78" s="222"/>
      <c r="AP78" s="238">
        <f t="shared" si="278"/>
        <v>0</v>
      </c>
      <c r="AQ78" s="223"/>
      <c r="AR78" s="238">
        <f t="shared" si="287"/>
        <v>0</v>
      </c>
      <c r="AS78" s="223"/>
      <c r="AT78" s="238">
        <f t="shared" si="279"/>
        <v>0</v>
      </c>
      <c r="AU78" s="223"/>
      <c r="AV78" s="238">
        <f t="shared" si="280"/>
        <v>0</v>
      </c>
      <c r="AW78" s="223"/>
      <c r="AX78" s="238">
        <f t="shared" si="281"/>
        <v>0</v>
      </c>
      <c r="AY78" s="223"/>
      <c r="AZ78" s="238">
        <f t="shared" si="282"/>
        <v>0</v>
      </c>
      <c r="BA78" s="223"/>
      <c r="BB78" s="238">
        <f t="shared" si="283"/>
        <v>0</v>
      </c>
      <c r="BC78" s="223"/>
      <c r="BD78" s="238">
        <f t="shared" si="284"/>
        <v>0</v>
      </c>
      <c r="BE78" s="223"/>
      <c r="BF78" s="238">
        <f t="shared" si="285"/>
        <v>0</v>
      </c>
      <c r="BG78" s="223"/>
      <c r="BH78" s="241">
        <f t="shared" si="286"/>
        <v>0</v>
      </c>
    </row>
    <row r="79" spans="1:61" ht="21" customHeight="1" x14ac:dyDescent="0.45">
      <c r="A79" s="743"/>
      <c r="B79" s="744"/>
      <c r="C79" s="744"/>
      <c r="D79" s="744"/>
      <c r="E79" s="744"/>
      <c r="F79" s="744"/>
      <c r="G79" s="745"/>
      <c r="H79" s="221"/>
      <c r="I79" s="222"/>
      <c r="J79" s="238">
        <f t="shared" si="268"/>
        <v>0</v>
      </c>
      <c r="K79" s="223"/>
      <c r="L79" s="238">
        <f t="shared" si="269"/>
        <v>0</v>
      </c>
      <c r="M79" s="223"/>
      <c r="N79" s="238">
        <f t="shared" si="270"/>
        <v>0</v>
      </c>
      <c r="O79" s="223"/>
      <c r="P79" s="238">
        <f t="shared" si="271"/>
        <v>0</v>
      </c>
      <c r="Q79" s="223"/>
      <c r="R79" s="238">
        <f t="shared" si="272"/>
        <v>0</v>
      </c>
      <c r="S79" s="223"/>
      <c r="T79" s="238">
        <f t="shared" si="273"/>
        <v>0</v>
      </c>
      <c r="U79" s="223"/>
      <c r="V79" s="238">
        <f t="shared" si="274"/>
        <v>0</v>
      </c>
      <c r="W79" s="223"/>
      <c r="X79" s="238">
        <f t="shared" si="275"/>
        <v>0</v>
      </c>
      <c r="Y79" s="223"/>
      <c r="Z79" s="238">
        <f t="shared" si="276"/>
        <v>0</v>
      </c>
      <c r="AA79" s="223"/>
      <c r="AB79" s="241">
        <f t="shared" si="277"/>
        <v>0</v>
      </c>
      <c r="AG79" s="743"/>
      <c r="AH79" s="744"/>
      <c r="AI79" s="744"/>
      <c r="AJ79" s="744"/>
      <c r="AK79" s="744"/>
      <c r="AL79" s="744"/>
      <c r="AM79" s="745"/>
      <c r="AN79" s="221"/>
      <c r="AO79" s="222"/>
      <c r="AP79" s="238">
        <f t="shared" si="278"/>
        <v>0</v>
      </c>
      <c r="AQ79" s="223"/>
      <c r="AR79" s="238">
        <f t="shared" si="287"/>
        <v>0</v>
      </c>
      <c r="AS79" s="223"/>
      <c r="AT79" s="238">
        <f t="shared" si="279"/>
        <v>0</v>
      </c>
      <c r="AU79" s="223"/>
      <c r="AV79" s="238">
        <f t="shared" si="280"/>
        <v>0</v>
      </c>
      <c r="AW79" s="223"/>
      <c r="AX79" s="238">
        <f t="shared" si="281"/>
        <v>0</v>
      </c>
      <c r="AY79" s="223"/>
      <c r="AZ79" s="238">
        <f t="shared" si="282"/>
        <v>0</v>
      </c>
      <c r="BA79" s="223"/>
      <c r="BB79" s="238">
        <f t="shared" si="283"/>
        <v>0</v>
      </c>
      <c r="BC79" s="223"/>
      <c r="BD79" s="238">
        <f t="shared" si="284"/>
        <v>0</v>
      </c>
      <c r="BE79" s="223"/>
      <c r="BF79" s="238">
        <f t="shared" si="285"/>
        <v>0</v>
      </c>
      <c r="BG79" s="223"/>
      <c r="BH79" s="241">
        <f t="shared" si="286"/>
        <v>0</v>
      </c>
    </row>
    <row r="80" spans="1:61" ht="21" customHeight="1" x14ac:dyDescent="0.45">
      <c r="A80" s="743"/>
      <c r="B80" s="744"/>
      <c r="C80" s="744"/>
      <c r="D80" s="744"/>
      <c r="E80" s="744"/>
      <c r="F80" s="744"/>
      <c r="G80" s="745"/>
      <c r="H80" s="221"/>
      <c r="I80" s="222"/>
      <c r="J80" s="238">
        <f t="shared" si="268"/>
        <v>0</v>
      </c>
      <c r="K80" s="223"/>
      <c r="L80" s="238">
        <f t="shared" si="269"/>
        <v>0</v>
      </c>
      <c r="M80" s="223"/>
      <c r="N80" s="238">
        <f t="shared" si="270"/>
        <v>0</v>
      </c>
      <c r="O80" s="223"/>
      <c r="P80" s="238">
        <f t="shared" si="271"/>
        <v>0</v>
      </c>
      <c r="Q80" s="223"/>
      <c r="R80" s="238">
        <f t="shared" si="272"/>
        <v>0</v>
      </c>
      <c r="S80" s="223"/>
      <c r="T80" s="238">
        <f t="shared" si="273"/>
        <v>0</v>
      </c>
      <c r="U80" s="223"/>
      <c r="V80" s="238">
        <f t="shared" si="274"/>
        <v>0</v>
      </c>
      <c r="W80" s="223"/>
      <c r="X80" s="238">
        <f t="shared" si="275"/>
        <v>0</v>
      </c>
      <c r="Y80" s="223"/>
      <c r="Z80" s="238">
        <f t="shared" si="276"/>
        <v>0</v>
      </c>
      <c r="AA80" s="223"/>
      <c r="AB80" s="241">
        <f t="shared" si="277"/>
        <v>0</v>
      </c>
      <c r="AG80" s="743"/>
      <c r="AH80" s="744"/>
      <c r="AI80" s="744"/>
      <c r="AJ80" s="744"/>
      <c r="AK80" s="744"/>
      <c r="AL80" s="744"/>
      <c r="AM80" s="745"/>
      <c r="AN80" s="221"/>
      <c r="AO80" s="222"/>
      <c r="AP80" s="238">
        <f t="shared" si="278"/>
        <v>0</v>
      </c>
      <c r="AQ80" s="223"/>
      <c r="AR80" s="238">
        <f t="shared" si="287"/>
        <v>0</v>
      </c>
      <c r="AS80" s="223"/>
      <c r="AT80" s="238">
        <f t="shared" si="279"/>
        <v>0</v>
      </c>
      <c r="AU80" s="223"/>
      <c r="AV80" s="238">
        <f t="shared" si="280"/>
        <v>0</v>
      </c>
      <c r="AW80" s="223"/>
      <c r="AX80" s="238">
        <f t="shared" si="281"/>
        <v>0</v>
      </c>
      <c r="AY80" s="223"/>
      <c r="AZ80" s="238">
        <f t="shared" si="282"/>
        <v>0</v>
      </c>
      <c r="BA80" s="223"/>
      <c r="BB80" s="238">
        <f t="shared" si="283"/>
        <v>0</v>
      </c>
      <c r="BC80" s="223"/>
      <c r="BD80" s="238">
        <f t="shared" si="284"/>
        <v>0</v>
      </c>
      <c r="BE80" s="223"/>
      <c r="BF80" s="238">
        <f t="shared" si="285"/>
        <v>0</v>
      </c>
      <c r="BG80" s="223"/>
      <c r="BH80" s="241">
        <f t="shared" si="286"/>
        <v>0</v>
      </c>
    </row>
    <row r="81" spans="1:61" ht="21" customHeight="1" thickBot="1" x14ac:dyDescent="0.5">
      <c r="A81" s="746"/>
      <c r="B81" s="747"/>
      <c r="C81" s="747"/>
      <c r="D81" s="747"/>
      <c r="E81" s="747"/>
      <c r="F81" s="747"/>
      <c r="G81" s="748"/>
      <c r="H81" s="224"/>
      <c r="I81" s="225"/>
      <c r="J81" s="239">
        <f t="shared" si="268"/>
        <v>0</v>
      </c>
      <c r="K81" s="226"/>
      <c r="L81" s="239">
        <f t="shared" si="269"/>
        <v>0</v>
      </c>
      <c r="M81" s="226"/>
      <c r="N81" s="239">
        <f t="shared" si="270"/>
        <v>0</v>
      </c>
      <c r="O81" s="226"/>
      <c r="P81" s="239">
        <f t="shared" si="271"/>
        <v>0</v>
      </c>
      <c r="Q81" s="226"/>
      <c r="R81" s="239">
        <f t="shared" si="272"/>
        <v>0</v>
      </c>
      <c r="S81" s="226"/>
      <c r="T81" s="239">
        <f t="shared" si="273"/>
        <v>0</v>
      </c>
      <c r="U81" s="226"/>
      <c r="V81" s="239">
        <f t="shared" si="274"/>
        <v>0</v>
      </c>
      <c r="W81" s="226"/>
      <c r="X81" s="239">
        <f t="shared" si="275"/>
        <v>0</v>
      </c>
      <c r="Y81" s="226"/>
      <c r="Z81" s="239">
        <f t="shared" si="276"/>
        <v>0</v>
      </c>
      <c r="AA81" s="226"/>
      <c r="AB81" s="242">
        <f t="shared" si="277"/>
        <v>0</v>
      </c>
      <c r="AG81" s="746"/>
      <c r="AH81" s="747"/>
      <c r="AI81" s="747"/>
      <c r="AJ81" s="747"/>
      <c r="AK81" s="747"/>
      <c r="AL81" s="747"/>
      <c r="AM81" s="748"/>
      <c r="AN81" s="224"/>
      <c r="AO81" s="225"/>
      <c r="AP81" s="239">
        <f t="shared" si="278"/>
        <v>0</v>
      </c>
      <c r="AQ81" s="226"/>
      <c r="AR81" s="238">
        <f t="shared" si="287"/>
        <v>0</v>
      </c>
      <c r="AS81" s="226"/>
      <c r="AT81" s="239">
        <f t="shared" si="279"/>
        <v>0</v>
      </c>
      <c r="AU81" s="226"/>
      <c r="AV81" s="239">
        <f t="shared" si="280"/>
        <v>0</v>
      </c>
      <c r="AW81" s="226"/>
      <c r="AX81" s="239">
        <f t="shared" si="281"/>
        <v>0</v>
      </c>
      <c r="AY81" s="226"/>
      <c r="AZ81" s="239">
        <f t="shared" si="282"/>
        <v>0</v>
      </c>
      <c r="BA81" s="226"/>
      <c r="BB81" s="239">
        <f t="shared" si="283"/>
        <v>0</v>
      </c>
      <c r="BC81" s="226"/>
      <c r="BD81" s="239">
        <f t="shared" si="284"/>
        <v>0</v>
      </c>
      <c r="BE81" s="226"/>
      <c r="BF81" s="239">
        <f t="shared" si="285"/>
        <v>0</v>
      </c>
      <c r="BG81" s="226"/>
      <c r="BH81" s="242">
        <f t="shared" si="286"/>
        <v>0</v>
      </c>
    </row>
    <row r="82" spans="1:61" ht="21" customHeight="1" thickTop="1" x14ac:dyDescent="0.45">
      <c r="A82" s="738" t="s">
        <v>289</v>
      </c>
      <c r="B82" s="739"/>
      <c r="C82" s="739"/>
      <c r="D82" s="739"/>
      <c r="E82" s="739"/>
      <c r="F82" s="739"/>
      <c r="G82" s="739"/>
      <c r="H82" s="740"/>
      <c r="I82" s="215"/>
      <c r="J82" s="203">
        <f>SUM(J74:J81)</f>
        <v>0</v>
      </c>
      <c r="K82" s="227"/>
      <c r="L82" s="203">
        <f>SUM(L74:L81)</f>
        <v>0</v>
      </c>
      <c r="M82" s="227"/>
      <c r="N82" s="203">
        <f>SUM(N74:N81)</f>
        <v>0</v>
      </c>
      <c r="O82" s="227"/>
      <c r="P82" s="203">
        <f>SUM(P74:P81)</f>
        <v>0</v>
      </c>
      <c r="Q82" s="228"/>
      <c r="R82" s="203">
        <f>SUM(R74:R81)</f>
        <v>0</v>
      </c>
      <c r="S82" s="228"/>
      <c r="T82" s="203">
        <f>SUM(T74:T81)</f>
        <v>0</v>
      </c>
      <c r="U82" s="227"/>
      <c r="V82" s="203">
        <f>SUM(V74:V81)</f>
        <v>0</v>
      </c>
      <c r="W82" s="228"/>
      <c r="X82" s="203">
        <f>SUM(X74:X81)</f>
        <v>0</v>
      </c>
      <c r="Y82" s="228"/>
      <c r="Z82" s="203">
        <f>SUM(Z74:Z81)</f>
        <v>0</v>
      </c>
      <c r="AA82" s="228"/>
      <c r="AB82" s="204">
        <f>SUM(AB74:AB81)</f>
        <v>0</v>
      </c>
      <c r="AG82" s="738" t="s">
        <v>289</v>
      </c>
      <c r="AH82" s="739"/>
      <c r="AI82" s="739"/>
      <c r="AJ82" s="739"/>
      <c r="AK82" s="739"/>
      <c r="AL82" s="739"/>
      <c r="AM82" s="739"/>
      <c r="AN82" s="740"/>
      <c r="AO82" s="215"/>
      <c r="AP82" s="203">
        <f>SUM(AP74:AP81)</f>
        <v>25000</v>
      </c>
      <c r="AQ82" s="227"/>
      <c r="AR82" s="203">
        <f>SUM(AR74:AR81)</f>
        <v>20000</v>
      </c>
      <c r="AS82" s="227"/>
      <c r="AT82" s="203">
        <f>SUM(AT74:AT81)</f>
        <v>0</v>
      </c>
      <c r="AU82" s="227"/>
      <c r="AV82" s="203">
        <f>SUM(AV74:AV81)</f>
        <v>10000</v>
      </c>
      <c r="AW82" s="228"/>
      <c r="AX82" s="203">
        <f>SUM(AX74:AX81)</f>
        <v>10000</v>
      </c>
      <c r="AY82" s="228"/>
      <c r="AZ82" s="203">
        <f>SUM(AZ74:AZ81)</f>
        <v>10000</v>
      </c>
      <c r="BA82" s="227"/>
      <c r="BB82" s="203">
        <f>SUM(BB74:BB81)</f>
        <v>0</v>
      </c>
      <c r="BC82" s="228"/>
      <c r="BD82" s="203">
        <f>SUM(BD74:BD81)</f>
        <v>0</v>
      </c>
      <c r="BE82" s="228"/>
      <c r="BF82" s="203">
        <f>SUM(BF74:BF81)</f>
        <v>0</v>
      </c>
      <c r="BG82" s="228"/>
      <c r="BH82" s="204">
        <f>SUM(BH74:BH81)</f>
        <v>0</v>
      </c>
    </row>
    <row r="83" spans="1:61" ht="13.5" customHeight="1" x14ac:dyDescent="0.45">
      <c r="A83" s="181"/>
      <c r="B83" s="181"/>
      <c r="C83" s="181"/>
      <c r="D83" s="181"/>
      <c r="E83" s="181"/>
      <c r="F83" s="181"/>
      <c r="G83" s="181"/>
      <c r="H83" s="181"/>
      <c r="I83" s="181"/>
      <c r="J83" s="180"/>
      <c r="K83" s="180"/>
      <c r="L83" s="180"/>
      <c r="M83" s="180"/>
      <c r="N83" s="180"/>
      <c r="O83" s="180"/>
      <c r="P83" s="180"/>
      <c r="Q83" s="180"/>
      <c r="R83" s="180"/>
      <c r="S83" s="180"/>
      <c r="T83" s="180"/>
      <c r="U83" s="180"/>
      <c r="V83" s="180"/>
      <c r="W83" s="180"/>
      <c r="X83" s="180"/>
      <c r="Y83" s="180"/>
      <c r="Z83" s="180"/>
      <c r="AA83" s="180"/>
      <c r="AB83" s="190"/>
      <c r="AC83" s="187"/>
      <c r="AG83" s="181"/>
      <c r="AH83" s="181"/>
      <c r="AI83" s="181"/>
      <c r="AJ83" s="181"/>
      <c r="AK83" s="181"/>
      <c r="AL83" s="181"/>
      <c r="AM83" s="181"/>
      <c r="AN83" s="181"/>
      <c r="AO83" s="181"/>
      <c r="AP83" s="180"/>
      <c r="AQ83" s="180"/>
      <c r="AR83" s="180"/>
      <c r="AS83" s="180"/>
      <c r="AT83" s="180"/>
      <c r="AU83" s="180"/>
      <c r="AV83" s="180"/>
      <c r="AW83" s="180"/>
      <c r="AX83" s="180"/>
      <c r="AY83" s="180"/>
      <c r="AZ83" s="180"/>
      <c r="BA83" s="180"/>
      <c r="BB83" s="180"/>
      <c r="BC83" s="180"/>
      <c r="BD83" s="180"/>
      <c r="BE83" s="180"/>
      <c r="BF83" s="180"/>
      <c r="BG83" s="180"/>
      <c r="BH83" s="190"/>
      <c r="BI83" s="187"/>
    </row>
    <row r="84" spans="1:61" ht="24" customHeight="1" x14ac:dyDescent="0.45">
      <c r="A84" s="749" t="s">
        <v>290</v>
      </c>
      <c r="B84" s="749"/>
      <c r="C84" s="749"/>
      <c r="D84" s="749"/>
      <c r="E84" s="749"/>
      <c r="F84" s="749"/>
      <c r="G84" s="749"/>
      <c r="H84" s="749"/>
      <c r="I84" s="760">
        <f>J70+J82</f>
        <v>0</v>
      </c>
      <c r="J84" s="761"/>
      <c r="K84" s="759">
        <f>L70+L82</f>
        <v>0</v>
      </c>
      <c r="L84" s="760"/>
      <c r="M84" s="759">
        <f>N70+N82</f>
        <v>0</v>
      </c>
      <c r="N84" s="760"/>
      <c r="O84" s="759">
        <f>P70+P82</f>
        <v>0</v>
      </c>
      <c r="P84" s="760"/>
      <c r="Q84" s="759">
        <f>R70+R82</f>
        <v>0</v>
      </c>
      <c r="R84" s="760"/>
      <c r="S84" s="759">
        <f>T70+T82</f>
        <v>0</v>
      </c>
      <c r="T84" s="760"/>
      <c r="U84" s="759">
        <f>V70+V82</f>
        <v>0</v>
      </c>
      <c r="V84" s="760"/>
      <c r="W84" s="759">
        <f>X70+X82</f>
        <v>0</v>
      </c>
      <c r="X84" s="760"/>
      <c r="Y84" s="759">
        <f>Z70+Z82</f>
        <v>0</v>
      </c>
      <c r="Z84" s="760"/>
      <c r="AA84" s="759">
        <f>AB70+AB82</f>
        <v>0</v>
      </c>
      <c r="AB84" s="761"/>
      <c r="AG84" s="749" t="s">
        <v>290</v>
      </c>
      <c r="AH84" s="749"/>
      <c r="AI84" s="749"/>
      <c r="AJ84" s="749"/>
      <c r="AK84" s="749"/>
      <c r="AL84" s="749"/>
      <c r="AM84" s="749"/>
      <c r="AN84" s="749"/>
      <c r="AO84" s="760">
        <f>AP70+AP82</f>
        <v>235000</v>
      </c>
      <c r="AP84" s="761"/>
      <c r="AQ84" s="759">
        <f>AR70+AR82</f>
        <v>110000</v>
      </c>
      <c r="AR84" s="760"/>
      <c r="AS84" s="759">
        <f>AT70+AT82</f>
        <v>40000</v>
      </c>
      <c r="AT84" s="760"/>
      <c r="AU84" s="759">
        <f>AV70+AV82</f>
        <v>55000</v>
      </c>
      <c r="AV84" s="760"/>
      <c r="AW84" s="759">
        <f>AX70+AX82</f>
        <v>120000</v>
      </c>
      <c r="AX84" s="760"/>
      <c r="AY84" s="759">
        <f>AZ70+AZ82</f>
        <v>10000</v>
      </c>
      <c r="AZ84" s="760"/>
      <c r="BA84" s="759">
        <f>BB70+BB82</f>
        <v>0</v>
      </c>
      <c r="BB84" s="760"/>
      <c r="BC84" s="759">
        <f>BD70+BD82</f>
        <v>0</v>
      </c>
      <c r="BD84" s="760"/>
      <c r="BE84" s="759">
        <f>BF70+BF82</f>
        <v>0</v>
      </c>
      <c r="BF84" s="760"/>
      <c r="BG84" s="759">
        <f>BH70+BH82</f>
        <v>0</v>
      </c>
      <c r="BH84" s="761"/>
    </row>
    <row r="85" spans="1:61" ht="13.5" customHeight="1" x14ac:dyDescent="0.45">
      <c r="A85" s="179"/>
      <c r="B85" s="179"/>
      <c r="C85" s="179"/>
      <c r="D85" s="179"/>
      <c r="E85" s="179"/>
      <c r="F85" s="179"/>
      <c r="G85" s="179"/>
      <c r="H85" s="179"/>
      <c r="I85" s="179"/>
      <c r="J85" s="185"/>
      <c r="K85" s="185"/>
      <c r="L85" s="185"/>
      <c r="M85" s="185"/>
      <c r="N85" s="185"/>
      <c r="O85" s="185"/>
      <c r="P85" s="185"/>
      <c r="Q85" s="185"/>
      <c r="R85" s="185"/>
      <c r="S85" s="185"/>
      <c r="T85" s="185"/>
      <c r="U85" s="185"/>
      <c r="V85" s="185"/>
      <c r="W85" s="185"/>
      <c r="X85" s="185"/>
      <c r="Y85" s="185"/>
      <c r="Z85" s="185"/>
      <c r="AA85" s="185"/>
      <c r="AB85" s="186"/>
      <c r="AC85" s="187"/>
      <c r="AG85" s="179"/>
      <c r="AH85" s="179"/>
      <c r="AI85" s="179"/>
      <c r="AJ85" s="179"/>
      <c r="AK85" s="179"/>
      <c r="AL85" s="179"/>
      <c r="AM85" s="179"/>
      <c r="AN85" s="179"/>
      <c r="AO85" s="179"/>
      <c r="AP85" s="185"/>
      <c r="AQ85" s="185"/>
      <c r="AR85" s="185"/>
      <c r="AS85" s="185"/>
      <c r="AT85" s="185"/>
      <c r="AU85" s="185"/>
      <c r="AV85" s="185"/>
      <c r="AW85" s="185"/>
      <c r="AX85" s="185"/>
      <c r="AY85" s="185"/>
      <c r="AZ85" s="185"/>
      <c r="BA85" s="185"/>
      <c r="BB85" s="185"/>
      <c r="BC85" s="185"/>
      <c r="BD85" s="185"/>
      <c r="BE85" s="185"/>
      <c r="BF85" s="185"/>
      <c r="BG85" s="185"/>
      <c r="BH85" s="186"/>
      <c r="BI85" s="187"/>
    </row>
    <row r="86" spans="1:61" x14ac:dyDescent="0.15">
      <c r="AH86" s="359" t="s">
        <v>261</v>
      </c>
      <c r="AI86" s="179"/>
      <c r="AJ86" s="179"/>
      <c r="AK86" s="179"/>
      <c r="AL86" s="179"/>
      <c r="AM86" s="179"/>
      <c r="AN86" s="179"/>
      <c r="AO86" s="363" t="s">
        <v>280</v>
      </c>
      <c r="AQ86" s="185"/>
      <c r="AS86" s="185"/>
      <c r="AU86" s="185"/>
      <c r="AW86" s="185"/>
      <c r="AX86" s="185"/>
      <c r="AY86" s="185"/>
      <c r="AZ86" s="185"/>
      <c r="BA86" s="185"/>
      <c r="BC86" s="185"/>
      <c r="BD86" s="185"/>
      <c r="BE86" s="185"/>
      <c r="BF86" s="185"/>
      <c r="BG86" s="185"/>
      <c r="BH86" s="186"/>
    </row>
    <row r="87" spans="1:61" ht="12" customHeight="1" x14ac:dyDescent="0.45">
      <c r="A87" s="768" t="s">
        <v>281</v>
      </c>
      <c r="B87" s="905"/>
      <c r="C87" s="906"/>
      <c r="D87" s="189"/>
      <c r="E87" s="189"/>
      <c r="F87" s="189"/>
      <c r="G87" s="189"/>
      <c r="H87" s="774" t="s">
        <v>282</v>
      </c>
      <c r="I87" s="762">
        <f>$I$8</f>
        <v>0</v>
      </c>
      <c r="J87" s="762"/>
      <c r="K87" s="762">
        <f>$K$8</f>
        <v>0</v>
      </c>
      <c r="L87" s="762"/>
      <c r="M87" s="762">
        <f>$M$8</f>
        <v>0</v>
      </c>
      <c r="N87" s="762"/>
      <c r="O87" s="762">
        <f>$O$8</f>
        <v>0</v>
      </c>
      <c r="P87" s="762"/>
      <c r="Q87" s="762">
        <f>$Q$8</f>
        <v>0</v>
      </c>
      <c r="R87" s="762"/>
      <c r="S87" s="762">
        <f>$S$8</f>
        <v>0</v>
      </c>
      <c r="T87" s="762"/>
      <c r="U87" s="762">
        <f>$U$8</f>
        <v>0</v>
      </c>
      <c r="V87" s="762"/>
      <c r="W87" s="762">
        <f>$W$8</f>
        <v>0</v>
      </c>
      <c r="X87" s="762"/>
      <c r="Y87" s="762">
        <f>$Y$8</f>
        <v>0</v>
      </c>
      <c r="Z87" s="762"/>
      <c r="AA87" s="762">
        <f>$AA$8</f>
        <v>0</v>
      </c>
      <c r="AB87" s="762"/>
      <c r="AG87" s="768" t="s">
        <v>281</v>
      </c>
      <c r="AH87" s="770" t="s">
        <v>489</v>
      </c>
      <c r="AI87" s="771"/>
      <c r="AJ87" s="189"/>
      <c r="AK87" s="189"/>
      <c r="AL87" s="189"/>
      <c r="AM87" s="189"/>
      <c r="AN87" s="774" t="s">
        <v>282</v>
      </c>
      <c r="AO87" s="762" t="str">
        <f>AO$8</f>
        <v>A</v>
      </c>
      <c r="AP87" s="762"/>
      <c r="AQ87" s="762" t="str">
        <f t="shared" ref="AQ87" si="288">AQ$8</f>
        <v>B</v>
      </c>
      <c r="AR87" s="762"/>
      <c r="AS87" s="762" t="str">
        <f t="shared" ref="AS87" si="289">AS$8</f>
        <v>C</v>
      </c>
      <c r="AT87" s="762"/>
      <c r="AU87" s="762" t="str">
        <f t="shared" ref="AU87" si="290">AU$8</f>
        <v>D</v>
      </c>
      <c r="AV87" s="762"/>
      <c r="AW87" s="762" t="str">
        <f t="shared" ref="AW87" si="291">AW$8</f>
        <v>E</v>
      </c>
      <c r="AX87" s="762"/>
      <c r="AY87" s="762" t="str">
        <f t="shared" ref="AY87" si="292">AY$8</f>
        <v>F</v>
      </c>
      <c r="AZ87" s="762"/>
      <c r="BA87" s="762">
        <f t="shared" ref="BA87" si="293">BA$8</f>
        <v>0</v>
      </c>
      <c r="BB87" s="762"/>
      <c r="BC87" s="762">
        <f t="shared" ref="BC87" si="294">BC$8</f>
        <v>0</v>
      </c>
      <c r="BD87" s="762"/>
      <c r="BE87" s="762">
        <f t="shared" ref="BE87" si="295">BE$8</f>
        <v>0</v>
      </c>
      <c r="BF87" s="762"/>
      <c r="BG87" s="762">
        <f t="shared" ref="BG87" si="296">BG$8</f>
        <v>0</v>
      </c>
      <c r="BH87" s="762"/>
    </row>
    <row r="88" spans="1:61" ht="12" customHeight="1" x14ac:dyDescent="0.45">
      <c r="A88" s="769"/>
      <c r="B88" s="907"/>
      <c r="C88" s="908"/>
      <c r="D88" s="190"/>
      <c r="E88" s="190"/>
      <c r="F88" s="190"/>
      <c r="G88" s="190"/>
      <c r="H88" s="775"/>
      <c r="I88" s="763"/>
      <c r="J88" s="763"/>
      <c r="K88" s="763"/>
      <c r="L88" s="763"/>
      <c r="M88" s="763"/>
      <c r="N88" s="763"/>
      <c r="O88" s="763"/>
      <c r="P88" s="763"/>
      <c r="Q88" s="763"/>
      <c r="R88" s="763"/>
      <c r="S88" s="763"/>
      <c r="T88" s="763"/>
      <c r="U88" s="763"/>
      <c r="V88" s="763"/>
      <c r="W88" s="763"/>
      <c r="X88" s="763"/>
      <c r="Y88" s="763"/>
      <c r="Z88" s="763"/>
      <c r="AA88" s="763"/>
      <c r="AB88" s="763"/>
      <c r="AG88" s="769"/>
      <c r="AH88" s="772"/>
      <c r="AI88" s="773"/>
      <c r="AJ88" s="190"/>
      <c r="AK88" s="190"/>
      <c r="AL88" s="190"/>
      <c r="AM88" s="190"/>
      <c r="AN88" s="775"/>
      <c r="AO88" s="763"/>
      <c r="AP88" s="763"/>
      <c r="AQ88" s="763"/>
      <c r="AR88" s="763"/>
      <c r="AS88" s="763"/>
      <c r="AT88" s="763"/>
      <c r="AU88" s="763"/>
      <c r="AV88" s="763"/>
      <c r="AW88" s="763"/>
      <c r="AX88" s="763"/>
      <c r="AY88" s="763"/>
      <c r="AZ88" s="763"/>
      <c r="BA88" s="763"/>
      <c r="BB88" s="763"/>
      <c r="BC88" s="763"/>
      <c r="BD88" s="763"/>
      <c r="BE88" s="763"/>
      <c r="BF88" s="763"/>
      <c r="BG88" s="763"/>
      <c r="BH88" s="763"/>
    </row>
    <row r="89" spans="1:61" ht="22.2" customHeight="1" thickBot="1" x14ac:dyDescent="0.2">
      <c r="A89" s="764" t="s">
        <v>297</v>
      </c>
      <c r="B89" s="764"/>
      <c r="C89" s="764"/>
      <c r="D89" s="764"/>
      <c r="E89" s="764"/>
      <c r="F89" s="764"/>
      <c r="G89" s="764"/>
      <c r="H89" s="181"/>
      <c r="I89" s="191"/>
      <c r="J89" s="191"/>
      <c r="K89" s="192"/>
      <c r="L89" s="192"/>
      <c r="M89" s="192"/>
      <c r="N89" s="192"/>
      <c r="O89" s="192"/>
      <c r="P89" s="192"/>
      <c r="Q89" s="192"/>
      <c r="R89" s="192"/>
      <c r="S89" s="192"/>
      <c r="T89" s="192"/>
      <c r="U89" s="193"/>
      <c r="V89" s="193"/>
      <c r="W89" s="193"/>
      <c r="X89" s="193"/>
      <c r="Y89" s="193"/>
      <c r="Z89" s="193"/>
      <c r="AA89" s="193"/>
      <c r="AB89" s="193"/>
      <c r="AG89" s="764" t="s">
        <v>297</v>
      </c>
      <c r="AH89" s="764"/>
      <c r="AI89" s="764"/>
      <c r="AJ89" s="764"/>
      <c r="AK89" s="764"/>
      <c r="AL89" s="764"/>
      <c r="AM89" s="764"/>
      <c r="AN89" s="181"/>
      <c r="AO89" s="191"/>
      <c r="AP89" s="191"/>
      <c r="AQ89" s="192"/>
      <c r="AR89" s="192"/>
      <c r="AS89" s="192"/>
      <c r="AT89" s="192"/>
      <c r="AU89" s="192"/>
      <c r="AV89" s="192"/>
      <c r="AW89" s="192"/>
      <c r="AX89" s="192"/>
      <c r="AY89" s="192"/>
      <c r="AZ89" s="192"/>
      <c r="BA89" s="193"/>
      <c r="BB89" s="193"/>
      <c r="BC89" s="193"/>
      <c r="BD89" s="193"/>
      <c r="BE89" s="193"/>
      <c r="BF89" s="193"/>
      <c r="BG89" s="193"/>
      <c r="BH89" s="193"/>
    </row>
    <row r="90" spans="1:61" ht="20.399999999999999" customHeight="1" thickBot="1" x14ac:dyDescent="0.5">
      <c r="A90" s="357"/>
      <c r="B90" s="365" t="s">
        <v>298</v>
      </c>
      <c r="C90" s="194"/>
      <c r="D90" s="195"/>
      <c r="E90" s="195"/>
      <c r="F90" s="195"/>
      <c r="G90" s="196"/>
      <c r="H90" s="181"/>
      <c r="I90" s="741" t="s">
        <v>283</v>
      </c>
      <c r="J90" s="741"/>
      <c r="K90" s="741" t="s">
        <v>283</v>
      </c>
      <c r="L90" s="741"/>
      <c r="M90" s="741" t="s">
        <v>283</v>
      </c>
      <c r="N90" s="741"/>
      <c r="O90" s="741" t="s">
        <v>283</v>
      </c>
      <c r="P90" s="741"/>
      <c r="Q90" s="741" t="s">
        <v>283</v>
      </c>
      <c r="R90" s="741"/>
      <c r="S90" s="741" t="s">
        <v>283</v>
      </c>
      <c r="T90" s="741"/>
      <c r="U90" s="741" t="s">
        <v>283</v>
      </c>
      <c r="V90" s="741"/>
      <c r="W90" s="741" t="s">
        <v>283</v>
      </c>
      <c r="X90" s="741"/>
      <c r="Y90" s="741" t="s">
        <v>283</v>
      </c>
      <c r="Z90" s="741"/>
      <c r="AA90" s="741" t="s">
        <v>283</v>
      </c>
      <c r="AB90" s="741"/>
      <c r="AG90" s="364" t="s">
        <v>449</v>
      </c>
      <c r="AH90" s="365" t="s">
        <v>298</v>
      </c>
      <c r="AI90" s="194"/>
      <c r="AJ90" s="195"/>
      <c r="AK90" s="195"/>
      <c r="AL90" s="195"/>
      <c r="AM90" s="196"/>
      <c r="AN90" s="181"/>
      <c r="AO90" s="741" t="s">
        <v>283</v>
      </c>
      <c r="AP90" s="741"/>
      <c r="AQ90" s="741" t="s">
        <v>283</v>
      </c>
      <c r="AR90" s="741"/>
      <c r="AS90" s="741" t="s">
        <v>283</v>
      </c>
      <c r="AT90" s="741"/>
      <c r="AU90" s="741" t="s">
        <v>283</v>
      </c>
      <c r="AV90" s="741"/>
      <c r="AW90" s="741" t="s">
        <v>283</v>
      </c>
      <c r="AX90" s="741"/>
      <c r="AY90" s="741" t="s">
        <v>283</v>
      </c>
      <c r="AZ90" s="741"/>
      <c r="BA90" s="741" t="s">
        <v>283</v>
      </c>
      <c r="BB90" s="741"/>
      <c r="BC90" s="741" t="s">
        <v>283</v>
      </c>
      <c r="BD90" s="741"/>
      <c r="BE90" s="741" t="s">
        <v>283</v>
      </c>
      <c r="BF90" s="741"/>
      <c r="BG90" s="741" t="s">
        <v>283</v>
      </c>
      <c r="BH90" s="741"/>
    </row>
    <row r="91" spans="1:61" ht="23.25" customHeight="1" x14ac:dyDescent="0.15">
      <c r="A91" s="181"/>
      <c r="B91" s="366" t="s">
        <v>299</v>
      </c>
      <c r="C91" s="181"/>
      <c r="D91" s="155"/>
      <c r="E91" s="367" t="s">
        <v>300</v>
      </c>
      <c r="F91" s="181"/>
      <c r="G91" s="181"/>
      <c r="H91" s="181"/>
      <c r="I91" s="742"/>
      <c r="J91" s="742"/>
      <c r="K91" s="742"/>
      <c r="L91" s="742"/>
      <c r="M91" s="742"/>
      <c r="N91" s="742"/>
      <c r="O91" s="742"/>
      <c r="P91" s="742"/>
      <c r="Q91" s="742"/>
      <c r="R91" s="742"/>
      <c r="S91" s="742"/>
      <c r="T91" s="742"/>
      <c r="U91" s="742"/>
      <c r="V91" s="742"/>
      <c r="W91" s="742"/>
      <c r="X91" s="742"/>
      <c r="Y91" s="742"/>
      <c r="Z91" s="742"/>
      <c r="AA91" s="742"/>
      <c r="AB91" s="742"/>
      <c r="AG91" s="181"/>
      <c r="AH91" s="366" t="s">
        <v>299</v>
      </c>
      <c r="AI91" s="181"/>
      <c r="AJ91" s="155"/>
      <c r="AK91" s="367" t="s">
        <v>300</v>
      </c>
      <c r="AL91" s="181"/>
      <c r="AM91" s="181"/>
      <c r="AN91" s="181"/>
      <c r="AO91" s="742"/>
      <c r="AP91" s="742"/>
      <c r="AQ91" s="742"/>
      <c r="AR91" s="742"/>
      <c r="AS91" s="742"/>
      <c r="AT91" s="742"/>
      <c r="AU91" s="742"/>
      <c r="AV91" s="742"/>
      <c r="AW91" s="742"/>
      <c r="AX91" s="742"/>
      <c r="AY91" s="742"/>
      <c r="AZ91" s="742"/>
      <c r="BA91" s="742"/>
      <c r="BB91" s="742"/>
      <c r="BC91" s="742"/>
      <c r="BD91" s="742"/>
      <c r="BE91" s="742"/>
      <c r="BF91" s="742"/>
      <c r="BG91" s="742"/>
      <c r="BH91" s="742"/>
    </row>
    <row r="92" spans="1:61" ht="13.95" customHeight="1" x14ac:dyDescent="0.45">
      <c r="A92" s="736" t="s">
        <v>284</v>
      </c>
      <c r="B92" s="737"/>
      <c r="C92" s="737"/>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197"/>
      <c r="AG92" s="736" t="s">
        <v>284</v>
      </c>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7"/>
      <c r="BE92" s="737"/>
      <c r="BF92" s="737"/>
      <c r="BG92" s="737"/>
      <c r="BH92" s="737"/>
      <c r="BI92" s="197"/>
    </row>
    <row r="93" spans="1:61" ht="29.4" customHeight="1" thickBot="1" x14ac:dyDescent="0.5">
      <c r="A93" s="368" t="s">
        <v>301</v>
      </c>
      <c r="B93" s="369" t="s">
        <v>285</v>
      </c>
      <c r="C93" s="369" t="s">
        <v>263</v>
      </c>
      <c r="D93" s="370" t="s">
        <v>264</v>
      </c>
      <c r="E93" s="370" t="s">
        <v>302</v>
      </c>
      <c r="F93" s="370" t="s">
        <v>303</v>
      </c>
      <c r="G93" s="370" t="s">
        <v>304</v>
      </c>
      <c r="H93" s="371" t="s">
        <v>286</v>
      </c>
      <c r="I93" s="372" t="s">
        <v>287</v>
      </c>
      <c r="J93" s="373" t="s">
        <v>288</v>
      </c>
      <c r="K93" s="372" t="s">
        <v>287</v>
      </c>
      <c r="L93" s="373" t="s">
        <v>288</v>
      </c>
      <c r="M93" s="372" t="s">
        <v>287</v>
      </c>
      <c r="N93" s="373" t="s">
        <v>288</v>
      </c>
      <c r="O93" s="372" t="s">
        <v>287</v>
      </c>
      <c r="P93" s="373" t="s">
        <v>288</v>
      </c>
      <c r="Q93" s="372" t="s">
        <v>287</v>
      </c>
      <c r="R93" s="373" t="s">
        <v>288</v>
      </c>
      <c r="S93" s="372" t="s">
        <v>287</v>
      </c>
      <c r="T93" s="373" t="s">
        <v>288</v>
      </c>
      <c r="U93" s="372" t="s">
        <v>287</v>
      </c>
      <c r="V93" s="373" t="s">
        <v>288</v>
      </c>
      <c r="W93" s="372" t="s">
        <v>287</v>
      </c>
      <c r="X93" s="373" t="s">
        <v>288</v>
      </c>
      <c r="Y93" s="372" t="s">
        <v>287</v>
      </c>
      <c r="Z93" s="373" t="s">
        <v>288</v>
      </c>
      <c r="AA93" s="372" t="s">
        <v>287</v>
      </c>
      <c r="AB93" s="372" t="s">
        <v>288</v>
      </c>
      <c r="AG93" s="368" t="s">
        <v>301</v>
      </c>
      <c r="AH93" s="369" t="s">
        <v>285</v>
      </c>
      <c r="AI93" s="369" t="s">
        <v>263</v>
      </c>
      <c r="AJ93" s="370" t="s">
        <v>264</v>
      </c>
      <c r="AK93" s="370" t="s">
        <v>302</v>
      </c>
      <c r="AL93" s="370" t="s">
        <v>303</v>
      </c>
      <c r="AM93" s="370" t="s">
        <v>304</v>
      </c>
      <c r="AN93" s="371" t="s">
        <v>286</v>
      </c>
      <c r="AO93" s="372" t="s">
        <v>287</v>
      </c>
      <c r="AP93" s="373" t="s">
        <v>288</v>
      </c>
      <c r="AQ93" s="372" t="s">
        <v>287</v>
      </c>
      <c r="AR93" s="373" t="s">
        <v>288</v>
      </c>
      <c r="AS93" s="372" t="s">
        <v>287</v>
      </c>
      <c r="AT93" s="373" t="s">
        <v>288</v>
      </c>
      <c r="AU93" s="372" t="s">
        <v>287</v>
      </c>
      <c r="AV93" s="373" t="s">
        <v>288</v>
      </c>
      <c r="AW93" s="372" t="s">
        <v>287</v>
      </c>
      <c r="AX93" s="373" t="s">
        <v>288</v>
      </c>
      <c r="AY93" s="372" t="s">
        <v>287</v>
      </c>
      <c r="AZ93" s="373" t="s">
        <v>288</v>
      </c>
      <c r="BA93" s="372" t="s">
        <v>287</v>
      </c>
      <c r="BB93" s="373" t="s">
        <v>288</v>
      </c>
      <c r="BC93" s="372" t="s">
        <v>287</v>
      </c>
      <c r="BD93" s="373" t="s">
        <v>288</v>
      </c>
      <c r="BE93" s="372" t="s">
        <v>287</v>
      </c>
      <c r="BF93" s="373" t="s">
        <v>288</v>
      </c>
      <c r="BG93" s="372" t="s">
        <v>287</v>
      </c>
      <c r="BH93" s="372" t="s">
        <v>288</v>
      </c>
    </row>
    <row r="94" spans="1:61" ht="21" customHeight="1" thickTop="1" x14ac:dyDescent="0.45">
      <c r="A94" s="198"/>
      <c r="B94" s="199"/>
      <c r="C94" s="199"/>
      <c r="D94" s="200"/>
      <c r="E94" s="293"/>
      <c r="F94" s="201"/>
      <c r="G94" s="202" t="str">
        <f>IF(OR(E94="",F94=""),"",ROUNDDOWN(F94/1000/E94,1))</f>
        <v/>
      </c>
      <c r="H94" s="250"/>
      <c r="I94" s="253"/>
      <c r="J94" s="233">
        <f t="shared" ref="J94:J107" si="297">H94*I94</f>
        <v>0</v>
      </c>
      <c r="K94" s="253"/>
      <c r="L94" s="233">
        <f t="shared" ref="L94:L107" si="298">H94*K94</f>
        <v>0</v>
      </c>
      <c r="M94" s="253"/>
      <c r="N94" s="233">
        <f t="shared" ref="N94:N107" si="299">H94*M94</f>
        <v>0</v>
      </c>
      <c r="O94" s="253"/>
      <c r="P94" s="233">
        <f t="shared" ref="P94:P107" si="300">H94*O94</f>
        <v>0</v>
      </c>
      <c r="Q94" s="253"/>
      <c r="R94" s="233">
        <f t="shared" ref="R94:R107" si="301">H94*Q94</f>
        <v>0</v>
      </c>
      <c r="S94" s="253"/>
      <c r="T94" s="233">
        <f t="shared" ref="T94:T107" si="302">H94*S94</f>
        <v>0</v>
      </c>
      <c r="U94" s="253"/>
      <c r="V94" s="233">
        <f t="shared" ref="V94:V107" si="303">H94*U94</f>
        <v>0</v>
      </c>
      <c r="W94" s="253"/>
      <c r="X94" s="233">
        <f t="shared" ref="X94:X107" si="304">H94*W94</f>
        <v>0</v>
      </c>
      <c r="Y94" s="253"/>
      <c r="Z94" s="233">
        <f t="shared" ref="Z94:Z107" si="305">H94*Y94</f>
        <v>0</v>
      </c>
      <c r="AA94" s="253"/>
      <c r="AB94" s="235">
        <f t="shared" ref="AB94:AB107" si="306">H94*AA94</f>
        <v>0</v>
      </c>
      <c r="AG94" s="374" t="s">
        <v>495</v>
      </c>
      <c r="AH94" s="297"/>
      <c r="AI94" s="375" t="s">
        <v>453</v>
      </c>
      <c r="AJ94" s="376" t="s">
        <v>496</v>
      </c>
      <c r="AK94" s="293"/>
      <c r="AL94" s="201"/>
      <c r="AM94" s="202" t="str">
        <f>IF(OR(AK94="",AL94=""),"",ROUNDDOWN(AL94/1000/AK94,1))</f>
        <v/>
      </c>
      <c r="AN94" s="384">
        <v>260000</v>
      </c>
      <c r="AO94" s="382">
        <v>4</v>
      </c>
      <c r="AP94" s="233">
        <f t="shared" ref="AP94:AP107" si="307">AN94*AO94</f>
        <v>1040000</v>
      </c>
      <c r="AQ94" s="382">
        <v>4</v>
      </c>
      <c r="AR94" s="233">
        <f t="shared" ref="AR94:AR107" si="308">AN94*AQ94</f>
        <v>1040000</v>
      </c>
      <c r="AS94" s="253"/>
      <c r="AT94" s="233">
        <f t="shared" ref="AT94:AT107" si="309">AN94*AS94</f>
        <v>0</v>
      </c>
      <c r="AU94" s="253"/>
      <c r="AV94" s="233">
        <f t="shared" ref="AV94:AV107" si="310">AN94*AU94</f>
        <v>0</v>
      </c>
      <c r="AW94" s="382">
        <v>2</v>
      </c>
      <c r="AX94" s="233">
        <f t="shared" ref="AX94:AX107" si="311">AN94*AW94</f>
        <v>520000</v>
      </c>
      <c r="AY94" s="253"/>
      <c r="AZ94" s="233">
        <f t="shared" ref="AZ94:AZ107" si="312">AN94*AY94</f>
        <v>0</v>
      </c>
      <c r="BA94" s="253"/>
      <c r="BB94" s="233">
        <f t="shared" ref="BB94:BB107" si="313">AN94*BA94</f>
        <v>0</v>
      </c>
      <c r="BC94" s="253"/>
      <c r="BD94" s="233">
        <f t="shared" ref="BD94:BD107" si="314">AN94*BC94</f>
        <v>0</v>
      </c>
      <c r="BE94" s="253"/>
      <c r="BF94" s="233">
        <f t="shared" ref="BF94:BF107" si="315">AN94*BE94</f>
        <v>0</v>
      </c>
      <c r="BG94" s="253"/>
      <c r="BH94" s="235">
        <f t="shared" ref="BH94:BH107" si="316">AN94*BG94</f>
        <v>0</v>
      </c>
    </row>
    <row r="95" spans="1:61" ht="21" customHeight="1" x14ac:dyDescent="0.45">
      <c r="A95" s="205"/>
      <c r="B95" s="206"/>
      <c r="C95" s="206"/>
      <c r="D95" s="207"/>
      <c r="E95" s="294"/>
      <c r="F95" s="208"/>
      <c r="G95" s="209" t="str">
        <f t="shared" ref="G95:G107" si="317">IF(OR(E95="",F95=""),"",ROUNDDOWN(F95/1000/E95,1))</f>
        <v/>
      </c>
      <c r="H95" s="251"/>
      <c r="I95" s="254"/>
      <c r="J95" s="231">
        <f t="shared" si="297"/>
        <v>0</v>
      </c>
      <c r="K95" s="254"/>
      <c r="L95" s="231">
        <f t="shared" si="298"/>
        <v>0</v>
      </c>
      <c r="M95" s="254"/>
      <c r="N95" s="231">
        <f t="shared" si="299"/>
        <v>0</v>
      </c>
      <c r="O95" s="254"/>
      <c r="P95" s="231">
        <f t="shared" si="300"/>
        <v>0</v>
      </c>
      <c r="Q95" s="254"/>
      <c r="R95" s="231">
        <f t="shared" si="301"/>
        <v>0</v>
      </c>
      <c r="S95" s="254"/>
      <c r="T95" s="231">
        <f t="shared" si="302"/>
        <v>0</v>
      </c>
      <c r="U95" s="254"/>
      <c r="V95" s="231">
        <f t="shared" si="303"/>
        <v>0</v>
      </c>
      <c r="W95" s="254"/>
      <c r="X95" s="231">
        <f t="shared" si="304"/>
        <v>0</v>
      </c>
      <c r="Y95" s="254"/>
      <c r="Z95" s="231">
        <f t="shared" si="305"/>
        <v>0</v>
      </c>
      <c r="AA95" s="254"/>
      <c r="AB95" s="232">
        <f t="shared" si="306"/>
        <v>0</v>
      </c>
      <c r="AG95" s="296"/>
      <c r="AH95" s="298"/>
      <c r="AI95" s="298"/>
      <c r="AJ95" s="296"/>
      <c r="AK95" s="294"/>
      <c r="AL95" s="208"/>
      <c r="AM95" s="209" t="str">
        <f t="shared" ref="AM95:AM107" si="318">IF(OR(AK95="",AL95=""),"",ROUNDDOWN(AL95/1000/AK95,1))</f>
        <v/>
      </c>
      <c r="AN95" s="251"/>
      <c r="AO95" s="254"/>
      <c r="AP95" s="231">
        <f t="shared" si="307"/>
        <v>0</v>
      </c>
      <c r="AQ95" s="254"/>
      <c r="AR95" s="231">
        <f t="shared" si="308"/>
        <v>0</v>
      </c>
      <c r="AS95" s="254"/>
      <c r="AT95" s="231">
        <f t="shared" si="309"/>
        <v>0</v>
      </c>
      <c r="AU95" s="254"/>
      <c r="AV95" s="231">
        <f t="shared" si="310"/>
        <v>0</v>
      </c>
      <c r="AW95" s="254"/>
      <c r="AX95" s="231">
        <f t="shared" si="311"/>
        <v>0</v>
      </c>
      <c r="AY95" s="254"/>
      <c r="AZ95" s="231">
        <f t="shared" si="312"/>
        <v>0</v>
      </c>
      <c r="BA95" s="254"/>
      <c r="BB95" s="231">
        <f t="shared" si="313"/>
        <v>0</v>
      </c>
      <c r="BC95" s="254"/>
      <c r="BD95" s="231">
        <f t="shared" si="314"/>
        <v>0</v>
      </c>
      <c r="BE95" s="254"/>
      <c r="BF95" s="231">
        <f t="shared" si="315"/>
        <v>0</v>
      </c>
      <c r="BG95" s="254"/>
      <c r="BH95" s="232">
        <f t="shared" si="316"/>
        <v>0</v>
      </c>
    </row>
    <row r="96" spans="1:61" ht="21" customHeight="1" x14ac:dyDescent="0.45">
      <c r="A96" s="205"/>
      <c r="B96" s="206"/>
      <c r="C96" s="206"/>
      <c r="D96" s="207"/>
      <c r="E96" s="294"/>
      <c r="F96" s="208"/>
      <c r="G96" s="209" t="str">
        <f t="shared" si="317"/>
        <v/>
      </c>
      <c r="H96" s="251"/>
      <c r="I96" s="254"/>
      <c r="J96" s="231">
        <f t="shared" si="297"/>
        <v>0</v>
      </c>
      <c r="K96" s="254"/>
      <c r="L96" s="231">
        <f t="shared" si="298"/>
        <v>0</v>
      </c>
      <c r="M96" s="254"/>
      <c r="N96" s="231">
        <f t="shared" si="299"/>
        <v>0</v>
      </c>
      <c r="O96" s="254"/>
      <c r="P96" s="231">
        <f t="shared" si="300"/>
        <v>0</v>
      </c>
      <c r="Q96" s="254"/>
      <c r="R96" s="231">
        <f t="shared" si="301"/>
        <v>0</v>
      </c>
      <c r="S96" s="254"/>
      <c r="T96" s="231">
        <f t="shared" si="302"/>
        <v>0</v>
      </c>
      <c r="U96" s="254"/>
      <c r="V96" s="231">
        <f t="shared" si="303"/>
        <v>0</v>
      </c>
      <c r="W96" s="254"/>
      <c r="X96" s="231">
        <f t="shared" si="304"/>
        <v>0</v>
      </c>
      <c r="Y96" s="254"/>
      <c r="Z96" s="231">
        <f t="shared" si="305"/>
        <v>0</v>
      </c>
      <c r="AA96" s="254"/>
      <c r="AB96" s="232">
        <f t="shared" si="306"/>
        <v>0</v>
      </c>
      <c r="AG96" s="296"/>
      <c r="AH96" s="298"/>
      <c r="AI96" s="310"/>
      <c r="AJ96" s="296"/>
      <c r="AK96" s="294"/>
      <c r="AL96" s="208"/>
      <c r="AM96" s="209" t="str">
        <f t="shared" si="318"/>
        <v/>
      </c>
      <c r="AN96" s="251"/>
      <c r="AO96" s="254"/>
      <c r="AP96" s="231">
        <f t="shared" si="307"/>
        <v>0</v>
      </c>
      <c r="AQ96" s="254"/>
      <c r="AR96" s="231">
        <f t="shared" si="308"/>
        <v>0</v>
      </c>
      <c r="AS96" s="254"/>
      <c r="AT96" s="231">
        <f t="shared" si="309"/>
        <v>0</v>
      </c>
      <c r="AU96" s="254"/>
      <c r="AV96" s="231">
        <f t="shared" si="310"/>
        <v>0</v>
      </c>
      <c r="AW96" s="254"/>
      <c r="AX96" s="231">
        <f t="shared" si="311"/>
        <v>0</v>
      </c>
      <c r="AY96" s="254"/>
      <c r="AZ96" s="231">
        <f t="shared" si="312"/>
        <v>0</v>
      </c>
      <c r="BA96" s="254"/>
      <c r="BB96" s="231">
        <f t="shared" si="313"/>
        <v>0</v>
      </c>
      <c r="BC96" s="254"/>
      <c r="BD96" s="231">
        <f t="shared" si="314"/>
        <v>0</v>
      </c>
      <c r="BE96" s="254"/>
      <c r="BF96" s="231">
        <f t="shared" si="315"/>
        <v>0</v>
      </c>
      <c r="BG96" s="254"/>
      <c r="BH96" s="232">
        <f t="shared" si="316"/>
        <v>0</v>
      </c>
    </row>
    <row r="97" spans="1:61" ht="21" customHeight="1" x14ac:dyDescent="0.45">
      <c r="A97" s="205"/>
      <c r="B97" s="206"/>
      <c r="C97" s="206"/>
      <c r="D97" s="207"/>
      <c r="E97" s="294"/>
      <c r="F97" s="208"/>
      <c r="G97" s="209" t="str">
        <f t="shared" si="317"/>
        <v/>
      </c>
      <c r="H97" s="251"/>
      <c r="I97" s="254"/>
      <c r="J97" s="231">
        <f t="shared" si="297"/>
        <v>0</v>
      </c>
      <c r="K97" s="254"/>
      <c r="L97" s="231">
        <f t="shared" si="298"/>
        <v>0</v>
      </c>
      <c r="M97" s="254"/>
      <c r="N97" s="231">
        <f t="shared" si="299"/>
        <v>0</v>
      </c>
      <c r="O97" s="254"/>
      <c r="P97" s="231">
        <f t="shared" si="300"/>
        <v>0</v>
      </c>
      <c r="Q97" s="254"/>
      <c r="R97" s="231">
        <f t="shared" si="301"/>
        <v>0</v>
      </c>
      <c r="S97" s="254"/>
      <c r="T97" s="231">
        <f t="shared" si="302"/>
        <v>0</v>
      </c>
      <c r="U97" s="254"/>
      <c r="V97" s="231">
        <f t="shared" si="303"/>
        <v>0</v>
      </c>
      <c r="W97" s="254"/>
      <c r="X97" s="231">
        <f t="shared" si="304"/>
        <v>0</v>
      </c>
      <c r="Y97" s="254"/>
      <c r="Z97" s="231">
        <f t="shared" si="305"/>
        <v>0</v>
      </c>
      <c r="AA97" s="254"/>
      <c r="AB97" s="232">
        <f t="shared" si="306"/>
        <v>0</v>
      </c>
      <c r="AG97" s="296"/>
      <c r="AH97" s="298"/>
      <c r="AI97" s="310"/>
      <c r="AJ97" s="296"/>
      <c r="AK97" s="294"/>
      <c r="AL97" s="208"/>
      <c r="AM97" s="209" t="str">
        <f t="shared" si="318"/>
        <v/>
      </c>
      <c r="AN97" s="251"/>
      <c r="AO97" s="254"/>
      <c r="AP97" s="231">
        <f t="shared" si="307"/>
        <v>0</v>
      </c>
      <c r="AQ97" s="254"/>
      <c r="AR97" s="231">
        <f t="shared" si="308"/>
        <v>0</v>
      </c>
      <c r="AS97" s="254"/>
      <c r="AT97" s="231">
        <f t="shared" si="309"/>
        <v>0</v>
      </c>
      <c r="AU97" s="254"/>
      <c r="AV97" s="231">
        <f t="shared" si="310"/>
        <v>0</v>
      </c>
      <c r="AW97" s="254"/>
      <c r="AX97" s="231">
        <f t="shared" si="311"/>
        <v>0</v>
      </c>
      <c r="AY97" s="254"/>
      <c r="AZ97" s="231">
        <f t="shared" si="312"/>
        <v>0</v>
      </c>
      <c r="BA97" s="254"/>
      <c r="BB97" s="231">
        <f t="shared" si="313"/>
        <v>0</v>
      </c>
      <c r="BC97" s="254"/>
      <c r="BD97" s="231">
        <f t="shared" si="314"/>
        <v>0</v>
      </c>
      <c r="BE97" s="254"/>
      <c r="BF97" s="231">
        <f t="shared" si="315"/>
        <v>0</v>
      </c>
      <c r="BG97" s="254"/>
      <c r="BH97" s="232">
        <f t="shared" si="316"/>
        <v>0</v>
      </c>
    </row>
    <row r="98" spans="1:61" ht="21" customHeight="1" x14ac:dyDescent="0.45">
      <c r="A98" s="205"/>
      <c r="B98" s="206"/>
      <c r="C98" s="206"/>
      <c r="D98" s="207"/>
      <c r="E98" s="294"/>
      <c r="F98" s="208"/>
      <c r="G98" s="209" t="str">
        <f t="shared" si="317"/>
        <v/>
      </c>
      <c r="H98" s="251"/>
      <c r="I98" s="254"/>
      <c r="J98" s="231">
        <f t="shared" si="297"/>
        <v>0</v>
      </c>
      <c r="K98" s="254"/>
      <c r="L98" s="231">
        <f t="shared" si="298"/>
        <v>0</v>
      </c>
      <c r="M98" s="254"/>
      <c r="N98" s="231">
        <f t="shared" si="299"/>
        <v>0</v>
      </c>
      <c r="O98" s="254"/>
      <c r="P98" s="231">
        <f t="shared" si="300"/>
        <v>0</v>
      </c>
      <c r="Q98" s="254"/>
      <c r="R98" s="231">
        <f t="shared" si="301"/>
        <v>0</v>
      </c>
      <c r="S98" s="254"/>
      <c r="T98" s="231">
        <f t="shared" si="302"/>
        <v>0</v>
      </c>
      <c r="U98" s="254"/>
      <c r="V98" s="231">
        <f t="shared" si="303"/>
        <v>0</v>
      </c>
      <c r="W98" s="254"/>
      <c r="X98" s="231">
        <f t="shared" si="304"/>
        <v>0</v>
      </c>
      <c r="Y98" s="254"/>
      <c r="Z98" s="231">
        <f t="shared" si="305"/>
        <v>0</v>
      </c>
      <c r="AA98" s="254"/>
      <c r="AB98" s="232">
        <f t="shared" si="306"/>
        <v>0</v>
      </c>
      <c r="AG98" s="296"/>
      <c r="AH98" s="298"/>
      <c r="AI98" s="310"/>
      <c r="AJ98" s="296"/>
      <c r="AK98" s="294"/>
      <c r="AL98" s="208"/>
      <c r="AM98" s="209" t="str">
        <f t="shared" si="318"/>
        <v/>
      </c>
      <c r="AN98" s="251"/>
      <c r="AO98" s="254"/>
      <c r="AP98" s="231">
        <f t="shared" si="307"/>
        <v>0</v>
      </c>
      <c r="AQ98" s="254"/>
      <c r="AR98" s="231">
        <f t="shared" si="308"/>
        <v>0</v>
      </c>
      <c r="AS98" s="254"/>
      <c r="AT98" s="231">
        <f t="shared" si="309"/>
        <v>0</v>
      </c>
      <c r="AU98" s="254"/>
      <c r="AV98" s="231">
        <f t="shared" si="310"/>
        <v>0</v>
      </c>
      <c r="AW98" s="254"/>
      <c r="AX98" s="231">
        <f t="shared" si="311"/>
        <v>0</v>
      </c>
      <c r="AY98" s="254"/>
      <c r="AZ98" s="231">
        <f t="shared" si="312"/>
        <v>0</v>
      </c>
      <c r="BA98" s="254"/>
      <c r="BB98" s="231">
        <f t="shared" si="313"/>
        <v>0</v>
      </c>
      <c r="BC98" s="254"/>
      <c r="BD98" s="231">
        <f t="shared" si="314"/>
        <v>0</v>
      </c>
      <c r="BE98" s="254"/>
      <c r="BF98" s="231">
        <f t="shared" si="315"/>
        <v>0</v>
      </c>
      <c r="BG98" s="254"/>
      <c r="BH98" s="232">
        <f t="shared" si="316"/>
        <v>0</v>
      </c>
    </row>
    <row r="99" spans="1:61" ht="21" customHeight="1" x14ac:dyDescent="0.45">
      <c r="A99" s="205"/>
      <c r="B99" s="206"/>
      <c r="C99" s="206"/>
      <c r="D99" s="207"/>
      <c r="E99" s="294"/>
      <c r="F99" s="208"/>
      <c r="G99" s="209" t="str">
        <f t="shared" si="317"/>
        <v/>
      </c>
      <c r="H99" s="251"/>
      <c r="I99" s="254"/>
      <c r="J99" s="231">
        <f t="shared" si="297"/>
        <v>0</v>
      </c>
      <c r="K99" s="254"/>
      <c r="L99" s="231">
        <f t="shared" si="298"/>
        <v>0</v>
      </c>
      <c r="M99" s="254"/>
      <c r="N99" s="231">
        <f t="shared" si="299"/>
        <v>0</v>
      </c>
      <c r="O99" s="254"/>
      <c r="P99" s="231">
        <f t="shared" si="300"/>
        <v>0</v>
      </c>
      <c r="Q99" s="254"/>
      <c r="R99" s="231">
        <f t="shared" si="301"/>
        <v>0</v>
      </c>
      <c r="S99" s="254"/>
      <c r="T99" s="231">
        <f t="shared" si="302"/>
        <v>0</v>
      </c>
      <c r="U99" s="254"/>
      <c r="V99" s="231">
        <f t="shared" si="303"/>
        <v>0</v>
      </c>
      <c r="W99" s="254"/>
      <c r="X99" s="231">
        <f t="shared" si="304"/>
        <v>0</v>
      </c>
      <c r="Y99" s="254"/>
      <c r="Z99" s="231">
        <f t="shared" si="305"/>
        <v>0</v>
      </c>
      <c r="AA99" s="254"/>
      <c r="AB99" s="232">
        <f t="shared" si="306"/>
        <v>0</v>
      </c>
      <c r="AG99" s="296"/>
      <c r="AH99" s="298"/>
      <c r="AI99" s="310"/>
      <c r="AJ99" s="296"/>
      <c r="AK99" s="294"/>
      <c r="AL99" s="208"/>
      <c r="AM99" s="209" t="str">
        <f t="shared" si="318"/>
        <v/>
      </c>
      <c r="AN99" s="251"/>
      <c r="AO99" s="254"/>
      <c r="AP99" s="231">
        <f t="shared" si="307"/>
        <v>0</v>
      </c>
      <c r="AQ99" s="254"/>
      <c r="AR99" s="231">
        <f t="shared" si="308"/>
        <v>0</v>
      </c>
      <c r="AS99" s="254"/>
      <c r="AT99" s="231">
        <f t="shared" si="309"/>
        <v>0</v>
      </c>
      <c r="AU99" s="254"/>
      <c r="AV99" s="231">
        <f t="shared" si="310"/>
        <v>0</v>
      </c>
      <c r="AW99" s="254"/>
      <c r="AX99" s="231">
        <f t="shared" si="311"/>
        <v>0</v>
      </c>
      <c r="AY99" s="254"/>
      <c r="AZ99" s="231">
        <f t="shared" si="312"/>
        <v>0</v>
      </c>
      <c r="BA99" s="254"/>
      <c r="BB99" s="231">
        <f t="shared" si="313"/>
        <v>0</v>
      </c>
      <c r="BC99" s="254"/>
      <c r="BD99" s="231">
        <f t="shared" si="314"/>
        <v>0</v>
      </c>
      <c r="BE99" s="254"/>
      <c r="BF99" s="231">
        <f t="shared" si="315"/>
        <v>0</v>
      </c>
      <c r="BG99" s="254"/>
      <c r="BH99" s="232">
        <f t="shared" si="316"/>
        <v>0</v>
      </c>
    </row>
    <row r="100" spans="1:61" ht="21" customHeight="1" x14ac:dyDescent="0.45">
      <c r="A100" s="205"/>
      <c r="B100" s="206"/>
      <c r="C100" s="206"/>
      <c r="D100" s="207"/>
      <c r="E100" s="294"/>
      <c r="F100" s="208"/>
      <c r="G100" s="209" t="str">
        <f t="shared" si="317"/>
        <v/>
      </c>
      <c r="H100" s="251"/>
      <c r="I100" s="254"/>
      <c r="J100" s="231">
        <f t="shared" si="297"/>
        <v>0</v>
      </c>
      <c r="K100" s="254"/>
      <c r="L100" s="231">
        <f t="shared" si="298"/>
        <v>0</v>
      </c>
      <c r="M100" s="254"/>
      <c r="N100" s="231">
        <f t="shared" si="299"/>
        <v>0</v>
      </c>
      <c r="O100" s="254"/>
      <c r="P100" s="231">
        <f t="shared" si="300"/>
        <v>0</v>
      </c>
      <c r="Q100" s="254"/>
      <c r="R100" s="231">
        <f t="shared" si="301"/>
        <v>0</v>
      </c>
      <c r="S100" s="254"/>
      <c r="T100" s="231">
        <f t="shared" si="302"/>
        <v>0</v>
      </c>
      <c r="U100" s="254"/>
      <c r="V100" s="231">
        <f t="shared" si="303"/>
        <v>0</v>
      </c>
      <c r="W100" s="254"/>
      <c r="X100" s="231">
        <f t="shared" si="304"/>
        <v>0</v>
      </c>
      <c r="Y100" s="254"/>
      <c r="Z100" s="231">
        <f t="shared" si="305"/>
        <v>0</v>
      </c>
      <c r="AA100" s="254"/>
      <c r="AB100" s="232">
        <f t="shared" si="306"/>
        <v>0</v>
      </c>
      <c r="AG100" s="296"/>
      <c r="AH100" s="298"/>
      <c r="AI100" s="310"/>
      <c r="AJ100" s="296"/>
      <c r="AK100" s="294"/>
      <c r="AL100" s="208"/>
      <c r="AM100" s="209" t="str">
        <f t="shared" si="318"/>
        <v/>
      </c>
      <c r="AN100" s="251"/>
      <c r="AO100" s="254"/>
      <c r="AP100" s="231">
        <f t="shared" si="307"/>
        <v>0</v>
      </c>
      <c r="AQ100" s="254"/>
      <c r="AR100" s="231">
        <f t="shared" si="308"/>
        <v>0</v>
      </c>
      <c r="AS100" s="254"/>
      <c r="AT100" s="231">
        <f t="shared" si="309"/>
        <v>0</v>
      </c>
      <c r="AU100" s="254"/>
      <c r="AV100" s="231">
        <f t="shared" si="310"/>
        <v>0</v>
      </c>
      <c r="AW100" s="254"/>
      <c r="AX100" s="231">
        <f t="shared" si="311"/>
        <v>0</v>
      </c>
      <c r="AY100" s="254"/>
      <c r="AZ100" s="231">
        <f t="shared" si="312"/>
        <v>0</v>
      </c>
      <c r="BA100" s="254"/>
      <c r="BB100" s="231">
        <f t="shared" si="313"/>
        <v>0</v>
      </c>
      <c r="BC100" s="254"/>
      <c r="BD100" s="231">
        <f t="shared" si="314"/>
        <v>0</v>
      </c>
      <c r="BE100" s="254"/>
      <c r="BF100" s="231">
        <f t="shared" si="315"/>
        <v>0</v>
      </c>
      <c r="BG100" s="254"/>
      <c r="BH100" s="232">
        <f t="shared" si="316"/>
        <v>0</v>
      </c>
    </row>
    <row r="101" spans="1:61" ht="21" customHeight="1" x14ac:dyDescent="0.45">
      <c r="A101" s="205"/>
      <c r="B101" s="206"/>
      <c r="C101" s="206"/>
      <c r="D101" s="207"/>
      <c r="E101" s="294"/>
      <c r="F101" s="208"/>
      <c r="G101" s="209" t="str">
        <f t="shared" si="317"/>
        <v/>
      </c>
      <c r="H101" s="251"/>
      <c r="I101" s="254"/>
      <c r="J101" s="231">
        <f t="shared" si="297"/>
        <v>0</v>
      </c>
      <c r="K101" s="254"/>
      <c r="L101" s="231">
        <f t="shared" si="298"/>
        <v>0</v>
      </c>
      <c r="M101" s="254"/>
      <c r="N101" s="231">
        <f t="shared" si="299"/>
        <v>0</v>
      </c>
      <c r="O101" s="254"/>
      <c r="P101" s="231">
        <f t="shared" si="300"/>
        <v>0</v>
      </c>
      <c r="Q101" s="254"/>
      <c r="R101" s="231">
        <f t="shared" si="301"/>
        <v>0</v>
      </c>
      <c r="S101" s="254"/>
      <c r="T101" s="231">
        <f t="shared" si="302"/>
        <v>0</v>
      </c>
      <c r="U101" s="254"/>
      <c r="V101" s="231">
        <f t="shared" si="303"/>
        <v>0</v>
      </c>
      <c r="W101" s="254"/>
      <c r="X101" s="231">
        <f t="shared" si="304"/>
        <v>0</v>
      </c>
      <c r="Y101" s="254"/>
      <c r="Z101" s="231">
        <f t="shared" si="305"/>
        <v>0</v>
      </c>
      <c r="AA101" s="254"/>
      <c r="AB101" s="232">
        <f t="shared" si="306"/>
        <v>0</v>
      </c>
      <c r="AG101" s="296"/>
      <c r="AH101" s="298"/>
      <c r="AI101" s="306"/>
      <c r="AJ101" s="309"/>
      <c r="AK101" s="294"/>
      <c r="AL101" s="208"/>
      <c r="AM101" s="209" t="str">
        <f t="shared" si="318"/>
        <v/>
      </c>
      <c r="AN101" s="251"/>
      <c r="AO101" s="254"/>
      <c r="AP101" s="231">
        <f t="shared" si="307"/>
        <v>0</v>
      </c>
      <c r="AQ101" s="254"/>
      <c r="AR101" s="231">
        <f t="shared" si="308"/>
        <v>0</v>
      </c>
      <c r="AS101" s="254"/>
      <c r="AT101" s="231">
        <f t="shared" si="309"/>
        <v>0</v>
      </c>
      <c r="AU101" s="254"/>
      <c r="AV101" s="231">
        <f t="shared" si="310"/>
        <v>0</v>
      </c>
      <c r="AW101" s="254"/>
      <c r="AX101" s="231">
        <f t="shared" si="311"/>
        <v>0</v>
      </c>
      <c r="AY101" s="254"/>
      <c r="AZ101" s="231">
        <f t="shared" si="312"/>
        <v>0</v>
      </c>
      <c r="BA101" s="254"/>
      <c r="BB101" s="231">
        <f t="shared" si="313"/>
        <v>0</v>
      </c>
      <c r="BC101" s="254"/>
      <c r="BD101" s="231">
        <f t="shared" si="314"/>
        <v>0</v>
      </c>
      <c r="BE101" s="254"/>
      <c r="BF101" s="231">
        <f t="shared" si="315"/>
        <v>0</v>
      </c>
      <c r="BG101" s="254"/>
      <c r="BH101" s="232">
        <f t="shared" si="316"/>
        <v>0</v>
      </c>
    </row>
    <row r="102" spans="1:61" ht="21" customHeight="1" x14ac:dyDescent="0.45">
      <c r="A102" s="205"/>
      <c r="B102" s="206"/>
      <c r="C102" s="206"/>
      <c r="D102" s="207"/>
      <c r="E102" s="294"/>
      <c r="F102" s="208"/>
      <c r="G102" s="209" t="str">
        <f t="shared" si="317"/>
        <v/>
      </c>
      <c r="H102" s="251"/>
      <c r="I102" s="254"/>
      <c r="J102" s="231">
        <f t="shared" si="297"/>
        <v>0</v>
      </c>
      <c r="K102" s="254"/>
      <c r="L102" s="231">
        <f t="shared" si="298"/>
        <v>0</v>
      </c>
      <c r="M102" s="254"/>
      <c r="N102" s="231">
        <f t="shared" si="299"/>
        <v>0</v>
      </c>
      <c r="O102" s="254"/>
      <c r="P102" s="231">
        <f t="shared" si="300"/>
        <v>0</v>
      </c>
      <c r="Q102" s="254"/>
      <c r="R102" s="231">
        <f t="shared" si="301"/>
        <v>0</v>
      </c>
      <c r="S102" s="254"/>
      <c r="T102" s="231">
        <f t="shared" si="302"/>
        <v>0</v>
      </c>
      <c r="U102" s="254"/>
      <c r="V102" s="231">
        <f t="shared" si="303"/>
        <v>0</v>
      </c>
      <c r="W102" s="254"/>
      <c r="X102" s="231">
        <f t="shared" si="304"/>
        <v>0</v>
      </c>
      <c r="Y102" s="254"/>
      <c r="Z102" s="231">
        <f t="shared" si="305"/>
        <v>0</v>
      </c>
      <c r="AA102" s="254"/>
      <c r="AB102" s="232">
        <f t="shared" si="306"/>
        <v>0</v>
      </c>
      <c r="AG102" s="296"/>
      <c r="AH102" s="306"/>
      <c r="AI102" s="306"/>
      <c r="AJ102" s="307"/>
      <c r="AK102" s="294"/>
      <c r="AL102" s="208"/>
      <c r="AM102" s="209" t="str">
        <f t="shared" si="318"/>
        <v/>
      </c>
      <c r="AN102" s="251"/>
      <c r="AO102" s="254"/>
      <c r="AP102" s="231">
        <f t="shared" si="307"/>
        <v>0</v>
      </c>
      <c r="AQ102" s="254"/>
      <c r="AR102" s="231">
        <f t="shared" si="308"/>
        <v>0</v>
      </c>
      <c r="AS102" s="254"/>
      <c r="AT102" s="231">
        <f t="shared" si="309"/>
        <v>0</v>
      </c>
      <c r="AU102" s="254"/>
      <c r="AV102" s="231">
        <f t="shared" si="310"/>
        <v>0</v>
      </c>
      <c r="AW102" s="254"/>
      <c r="AX102" s="231">
        <f t="shared" si="311"/>
        <v>0</v>
      </c>
      <c r="AY102" s="254"/>
      <c r="AZ102" s="231">
        <f t="shared" si="312"/>
        <v>0</v>
      </c>
      <c r="BA102" s="254"/>
      <c r="BB102" s="231">
        <f t="shared" si="313"/>
        <v>0</v>
      </c>
      <c r="BC102" s="254"/>
      <c r="BD102" s="231">
        <f t="shared" si="314"/>
        <v>0</v>
      </c>
      <c r="BE102" s="254"/>
      <c r="BF102" s="231">
        <f t="shared" si="315"/>
        <v>0</v>
      </c>
      <c r="BG102" s="254"/>
      <c r="BH102" s="232">
        <f t="shared" si="316"/>
        <v>0</v>
      </c>
    </row>
    <row r="103" spans="1:61" ht="21" customHeight="1" x14ac:dyDescent="0.45">
      <c r="A103" s="205"/>
      <c r="B103" s="206"/>
      <c r="C103" s="206"/>
      <c r="D103" s="207"/>
      <c r="E103" s="294"/>
      <c r="F103" s="208"/>
      <c r="G103" s="209" t="str">
        <f t="shared" si="317"/>
        <v/>
      </c>
      <c r="H103" s="251"/>
      <c r="I103" s="254"/>
      <c r="J103" s="231">
        <f t="shared" si="297"/>
        <v>0</v>
      </c>
      <c r="K103" s="254"/>
      <c r="L103" s="231">
        <f t="shared" si="298"/>
        <v>0</v>
      </c>
      <c r="M103" s="254"/>
      <c r="N103" s="231">
        <f t="shared" si="299"/>
        <v>0</v>
      </c>
      <c r="O103" s="254"/>
      <c r="P103" s="231">
        <f t="shared" si="300"/>
        <v>0</v>
      </c>
      <c r="Q103" s="254"/>
      <c r="R103" s="231">
        <f t="shared" si="301"/>
        <v>0</v>
      </c>
      <c r="S103" s="254"/>
      <c r="T103" s="231">
        <f t="shared" si="302"/>
        <v>0</v>
      </c>
      <c r="U103" s="254"/>
      <c r="V103" s="231">
        <f t="shared" si="303"/>
        <v>0</v>
      </c>
      <c r="W103" s="254"/>
      <c r="X103" s="231">
        <f t="shared" si="304"/>
        <v>0</v>
      </c>
      <c r="Y103" s="254"/>
      <c r="Z103" s="231">
        <f t="shared" si="305"/>
        <v>0</v>
      </c>
      <c r="AA103" s="254"/>
      <c r="AB103" s="232">
        <f t="shared" si="306"/>
        <v>0</v>
      </c>
      <c r="AG103" s="205"/>
      <c r="AH103" s="206"/>
      <c r="AI103" s="206"/>
      <c r="AJ103" s="207"/>
      <c r="AK103" s="294"/>
      <c r="AL103" s="208"/>
      <c r="AM103" s="209" t="str">
        <f t="shared" si="318"/>
        <v/>
      </c>
      <c r="AN103" s="251"/>
      <c r="AO103" s="254"/>
      <c r="AP103" s="231">
        <f t="shared" si="307"/>
        <v>0</v>
      </c>
      <c r="AQ103" s="254"/>
      <c r="AR103" s="231">
        <f t="shared" si="308"/>
        <v>0</v>
      </c>
      <c r="AS103" s="254"/>
      <c r="AT103" s="231">
        <f t="shared" si="309"/>
        <v>0</v>
      </c>
      <c r="AU103" s="254"/>
      <c r="AV103" s="231">
        <f t="shared" si="310"/>
        <v>0</v>
      </c>
      <c r="AW103" s="254"/>
      <c r="AX103" s="231">
        <f t="shared" si="311"/>
        <v>0</v>
      </c>
      <c r="AY103" s="254"/>
      <c r="AZ103" s="231">
        <f t="shared" si="312"/>
        <v>0</v>
      </c>
      <c r="BA103" s="254"/>
      <c r="BB103" s="231">
        <f t="shared" si="313"/>
        <v>0</v>
      </c>
      <c r="BC103" s="254"/>
      <c r="BD103" s="231">
        <f t="shared" si="314"/>
        <v>0</v>
      </c>
      <c r="BE103" s="254"/>
      <c r="BF103" s="231">
        <f t="shared" si="315"/>
        <v>0</v>
      </c>
      <c r="BG103" s="254"/>
      <c r="BH103" s="232">
        <f t="shared" si="316"/>
        <v>0</v>
      </c>
    </row>
    <row r="104" spans="1:61" ht="21" customHeight="1" x14ac:dyDescent="0.45">
      <c r="A104" s="205"/>
      <c r="B104" s="206"/>
      <c r="C104" s="206"/>
      <c r="D104" s="207"/>
      <c r="E104" s="294"/>
      <c r="F104" s="208"/>
      <c r="G104" s="209" t="str">
        <f t="shared" si="317"/>
        <v/>
      </c>
      <c r="H104" s="251"/>
      <c r="I104" s="254"/>
      <c r="J104" s="231">
        <f t="shared" si="297"/>
        <v>0</v>
      </c>
      <c r="K104" s="254"/>
      <c r="L104" s="231">
        <f t="shared" si="298"/>
        <v>0</v>
      </c>
      <c r="M104" s="254"/>
      <c r="N104" s="231">
        <f t="shared" si="299"/>
        <v>0</v>
      </c>
      <c r="O104" s="254"/>
      <c r="P104" s="231">
        <f t="shared" si="300"/>
        <v>0</v>
      </c>
      <c r="Q104" s="254"/>
      <c r="R104" s="231">
        <f t="shared" si="301"/>
        <v>0</v>
      </c>
      <c r="S104" s="254"/>
      <c r="T104" s="231">
        <f t="shared" si="302"/>
        <v>0</v>
      </c>
      <c r="U104" s="254"/>
      <c r="V104" s="231">
        <f t="shared" si="303"/>
        <v>0</v>
      </c>
      <c r="W104" s="254"/>
      <c r="X104" s="231">
        <f t="shared" si="304"/>
        <v>0</v>
      </c>
      <c r="Y104" s="254"/>
      <c r="Z104" s="231">
        <f t="shared" si="305"/>
        <v>0</v>
      </c>
      <c r="AA104" s="254"/>
      <c r="AB104" s="232">
        <f t="shared" si="306"/>
        <v>0</v>
      </c>
      <c r="AG104" s="205"/>
      <c r="AH104" s="206"/>
      <c r="AI104" s="206"/>
      <c r="AJ104" s="207"/>
      <c r="AK104" s="294"/>
      <c r="AL104" s="208"/>
      <c r="AM104" s="209" t="str">
        <f t="shared" si="318"/>
        <v/>
      </c>
      <c r="AN104" s="251"/>
      <c r="AO104" s="254"/>
      <c r="AP104" s="231">
        <f t="shared" si="307"/>
        <v>0</v>
      </c>
      <c r="AQ104" s="254"/>
      <c r="AR104" s="231">
        <f t="shared" si="308"/>
        <v>0</v>
      </c>
      <c r="AS104" s="254"/>
      <c r="AT104" s="231">
        <f t="shared" si="309"/>
        <v>0</v>
      </c>
      <c r="AU104" s="254"/>
      <c r="AV104" s="231">
        <f t="shared" si="310"/>
        <v>0</v>
      </c>
      <c r="AW104" s="254"/>
      <c r="AX104" s="231">
        <f t="shared" si="311"/>
        <v>0</v>
      </c>
      <c r="AY104" s="254"/>
      <c r="AZ104" s="231">
        <f t="shared" si="312"/>
        <v>0</v>
      </c>
      <c r="BA104" s="254"/>
      <c r="BB104" s="231">
        <f t="shared" si="313"/>
        <v>0</v>
      </c>
      <c r="BC104" s="254"/>
      <c r="BD104" s="231">
        <f t="shared" si="314"/>
        <v>0</v>
      </c>
      <c r="BE104" s="254"/>
      <c r="BF104" s="231">
        <f t="shared" si="315"/>
        <v>0</v>
      </c>
      <c r="BG104" s="254"/>
      <c r="BH104" s="232">
        <f t="shared" si="316"/>
        <v>0</v>
      </c>
    </row>
    <row r="105" spans="1:61" ht="21" customHeight="1" x14ac:dyDescent="0.45">
      <c r="A105" s="205"/>
      <c r="B105" s="206"/>
      <c r="C105" s="206"/>
      <c r="D105" s="207"/>
      <c r="E105" s="294"/>
      <c r="F105" s="208"/>
      <c r="G105" s="209" t="str">
        <f t="shared" si="317"/>
        <v/>
      </c>
      <c r="H105" s="251"/>
      <c r="I105" s="254"/>
      <c r="J105" s="231">
        <f t="shared" si="297"/>
        <v>0</v>
      </c>
      <c r="K105" s="254"/>
      <c r="L105" s="231">
        <f t="shared" si="298"/>
        <v>0</v>
      </c>
      <c r="M105" s="254"/>
      <c r="N105" s="231">
        <f t="shared" si="299"/>
        <v>0</v>
      </c>
      <c r="O105" s="254"/>
      <c r="P105" s="231">
        <f t="shared" si="300"/>
        <v>0</v>
      </c>
      <c r="Q105" s="254"/>
      <c r="R105" s="231">
        <f t="shared" si="301"/>
        <v>0</v>
      </c>
      <c r="S105" s="254"/>
      <c r="T105" s="231">
        <f t="shared" si="302"/>
        <v>0</v>
      </c>
      <c r="U105" s="254"/>
      <c r="V105" s="231">
        <f t="shared" si="303"/>
        <v>0</v>
      </c>
      <c r="W105" s="254"/>
      <c r="X105" s="231">
        <f t="shared" si="304"/>
        <v>0</v>
      </c>
      <c r="Y105" s="254"/>
      <c r="Z105" s="231">
        <f t="shared" si="305"/>
        <v>0</v>
      </c>
      <c r="AA105" s="254"/>
      <c r="AB105" s="232">
        <f t="shared" si="306"/>
        <v>0</v>
      </c>
      <c r="AG105" s="205"/>
      <c r="AH105" s="206"/>
      <c r="AI105" s="206"/>
      <c r="AJ105" s="207"/>
      <c r="AK105" s="294"/>
      <c r="AL105" s="208"/>
      <c r="AM105" s="209" t="str">
        <f t="shared" si="318"/>
        <v/>
      </c>
      <c r="AN105" s="251"/>
      <c r="AO105" s="254"/>
      <c r="AP105" s="231">
        <f t="shared" si="307"/>
        <v>0</v>
      </c>
      <c r="AQ105" s="254"/>
      <c r="AR105" s="231">
        <f t="shared" si="308"/>
        <v>0</v>
      </c>
      <c r="AS105" s="254"/>
      <c r="AT105" s="231">
        <f t="shared" si="309"/>
        <v>0</v>
      </c>
      <c r="AU105" s="254"/>
      <c r="AV105" s="231">
        <f t="shared" si="310"/>
        <v>0</v>
      </c>
      <c r="AW105" s="254"/>
      <c r="AX105" s="231">
        <f t="shared" si="311"/>
        <v>0</v>
      </c>
      <c r="AY105" s="254"/>
      <c r="AZ105" s="231">
        <f t="shared" si="312"/>
        <v>0</v>
      </c>
      <c r="BA105" s="254"/>
      <c r="BB105" s="231">
        <f t="shared" si="313"/>
        <v>0</v>
      </c>
      <c r="BC105" s="254"/>
      <c r="BD105" s="231">
        <f t="shared" si="314"/>
        <v>0</v>
      </c>
      <c r="BE105" s="254"/>
      <c r="BF105" s="231">
        <f t="shared" si="315"/>
        <v>0</v>
      </c>
      <c r="BG105" s="254"/>
      <c r="BH105" s="232">
        <f t="shared" si="316"/>
        <v>0</v>
      </c>
    </row>
    <row r="106" spans="1:61" ht="21" customHeight="1" x14ac:dyDescent="0.45">
      <c r="A106" s="205"/>
      <c r="B106" s="206"/>
      <c r="C106" s="206"/>
      <c r="D106" s="207"/>
      <c r="E106" s="294"/>
      <c r="F106" s="208"/>
      <c r="G106" s="209" t="str">
        <f t="shared" si="317"/>
        <v/>
      </c>
      <c r="H106" s="251"/>
      <c r="I106" s="254"/>
      <c r="J106" s="231">
        <f t="shared" si="297"/>
        <v>0</v>
      </c>
      <c r="K106" s="254"/>
      <c r="L106" s="231">
        <f t="shared" si="298"/>
        <v>0</v>
      </c>
      <c r="M106" s="254"/>
      <c r="N106" s="231">
        <f t="shared" si="299"/>
        <v>0</v>
      </c>
      <c r="O106" s="254"/>
      <c r="P106" s="231">
        <f t="shared" si="300"/>
        <v>0</v>
      </c>
      <c r="Q106" s="254"/>
      <c r="R106" s="231">
        <f t="shared" si="301"/>
        <v>0</v>
      </c>
      <c r="S106" s="254"/>
      <c r="T106" s="231">
        <f t="shared" si="302"/>
        <v>0</v>
      </c>
      <c r="U106" s="254"/>
      <c r="V106" s="231">
        <f t="shared" si="303"/>
        <v>0</v>
      </c>
      <c r="W106" s="254"/>
      <c r="X106" s="231">
        <f t="shared" si="304"/>
        <v>0</v>
      </c>
      <c r="Y106" s="254"/>
      <c r="Z106" s="231">
        <f t="shared" si="305"/>
        <v>0</v>
      </c>
      <c r="AA106" s="254"/>
      <c r="AB106" s="232">
        <f t="shared" si="306"/>
        <v>0</v>
      </c>
      <c r="AG106" s="205"/>
      <c r="AH106" s="206"/>
      <c r="AI106" s="206"/>
      <c r="AJ106" s="207"/>
      <c r="AK106" s="294"/>
      <c r="AL106" s="208"/>
      <c r="AM106" s="209" t="str">
        <f t="shared" si="318"/>
        <v/>
      </c>
      <c r="AN106" s="251"/>
      <c r="AO106" s="254"/>
      <c r="AP106" s="231">
        <f t="shared" si="307"/>
        <v>0</v>
      </c>
      <c r="AQ106" s="254"/>
      <c r="AR106" s="231">
        <f t="shared" si="308"/>
        <v>0</v>
      </c>
      <c r="AS106" s="254"/>
      <c r="AT106" s="231">
        <f t="shared" si="309"/>
        <v>0</v>
      </c>
      <c r="AU106" s="254"/>
      <c r="AV106" s="231">
        <f t="shared" si="310"/>
        <v>0</v>
      </c>
      <c r="AW106" s="254"/>
      <c r="AX106" s="231">
        <f t="shared" si="311"/>
        <v>0</v>
      </c>
      <c r="AY106" s="254"/>
      <c r="AZ106" s="231">
        <f t="shared" si="312"/>
        <v>0</v>
      </c>
      <c r="BA106" s="254"/>
      <c r="BB106" s="231">
        <f t="shared" si="313"/>
        <v>0</v>
      </c>
      <c r="BC106" s="254"/>
      <c r="BD106" s="231">
        <f t="shared" si="314"/>
        <v>0</v>
      </c>
      <c r="BE106" s="254"/>
      <c r="BF106" s="231">
        <f t="shared" si="315"/>
        <v>0</v>
      </c>
      <c r="BG106" s="254"/>
      <c r="BH106" s="232">
        <f t="shared" si="316"/>
        <v>0</v>
      </c>
    </row>
    <row r="107" spans="1:61" ht="21" customHeight="1" thickBot="1" x14ac:dyDescent="0.5">
      <c r="A107" s="210"/>
      <c r="B107" s="211"/>
      <c r="C107" s="211"/>
      <c r="D107" s="212"/>
      <c r="E107" s="295"/>
      <c r="F107" s="213"/>
      <c r="G107" s="214" t="str">
        <f t="shared" si="317"/>
        <v/>
      </c>
      <c r="H107" s="252"/>
      <c r="I107" s="255"/>
      <c r="J107" s="234">
        <f t="shared" si="297"/>
        <v>0</v>
      </c>
      <c r="K107" s="255"/>
      <c r="L107" s="234">
        <f t="shared" si="298"/>
        <v>0</v>
      </c>
      <c r="M107" s="255"/>
      <c r="N107" s="234">
        <f t="shared" si="299"/>
        <v>0</v>
      </c>
      <c r="O107" s="255"/>
      <c r="P107" s="234">
        <f t="shared" si="300"/>
        <v>0</v>
      </c>
      <c r="Q107" s="255"/>
      <c r="R107" s="234">
        <f t="shared" si="301"/>
        <v>0</v>
      </c>
      <c r="S107" s="255"/>
      <c r="T107" s="231">
        <f t="shared" si="302"/>
        <v>0</v>
      </c>
      <c r="U107" s="255"/>
      <c r="V107" s="234">
        <f t="shared" si="303"/>
        <v>0</v>
      </c>
      <c r="W107" s="255"/>
      <c r="X107" s="234">
        <f t="shared" si="304"/>
        <v>0</v>
      </c>
      <c r="Y107" s="255"/>
      <c r="Z107" s="234">
        <f t="shared" si="305"/>
        <v>0</v>
      </c>
      <c r="AA107" s="255"/>
      <c r="AB107" s="236">
        <f t="shared" si="306"/>
        <v>0</v>
      </c>
      <c r="AG107" s="210"/>
      <c r="AH107" s="211"/>
      <c r="AI107" s="211"/>
      <c r="AJ107" s="212"/>
      <c r="AK107" s="295"/>
      <c r="AL107" s="213"/>
      <c r="AM107" s="214" t="str">
        <f t="shared" si="318"/>
        <v/>
      </c>
      <c r="AN107" s="252"/>
      <c r="AO107" s="255"/>
      <c r="AP107" s="234">
        <f t="shared" si="307"/>
        <v>0</v>
      </c>
      <c r="AQ107" s="255"/>
      <c r="AR107" s="234">
        <f t="shared" si="308"/>
        <v>0</v>
      </c>
      <c r="AS107" s="255"/>
      <c r="AT107" s="234">
        <f t="shared" si="309"/>
        <v>0</v>
      </c>
      <c r="AU107" s="255"/>
      <c r="AV107" s="234">
        <f t="shared" si="310"/>
        <v>0</v>
      </c>
      <c r="AW107" s="255"/>
      <c r="AX107" s="234">
        <f t="shared" si="311"/>
        <v>0</v>
      </c>
      <c r="AY107" s="255"/>
      <c r="AZ107" s="231">
        <f t="shared" si="312"/>
        <v>0</v>
      </c>
      <c r="BA107" s="255"/>
      <c r="BB107" s="234">
        <f t="shared" si="313"/>
        <v>0</v>
      </c>
      <c r="BC107" s="255"/>
      <c r="BD107" s="234">
        <f t="shared" si="314"/>
        <v>0</v>
      </c>
      <c r="BE107" s="255"/>
      <c r="BF107" s="234">
        <f t="shared" si="315"/>
        <v>0</v>
      </c>
      <c r="BG107" s="255"/>
      <c r="BH107" s="236">
        <f t="shared" si="316"/>
        <v>0</v>
      </c>
    </row>
    <row r="108" spans="1:61" ht="15.6" customHeight="1" thickTop="1" x14ac:dyDescent="0.45">
      <c r="A108" s="738" t="s">
        <v>289</v>
      </c>
      <c r="B108" s="739"/>
      <c r="C108" s="739"/>
      <c r="D108" s="739"/>
      <c r="E108" s="739"/>
      <c r="F108" s="739"/>
      <c r="G108" s="739"/>
      <c r="H108" s="740"/>
      <c r="I108" s="256"/>
      <c r="J108" s="203">
        <f>SUM(J94:J107)</f>
        <v>0</v>
      </c>
      <c r="K108" s="256"/>
      <c r="L108" s="203">
        <f>SUM(L94:L107)</f>
        <v>0</v>
      </c>
      <c r="M108" s="256"/>
      <c r="N108" s="203">
        <f>SUM(N94:N107)</f>
        <v>0</v>
      </c>
      <c r="O108" s="256"/>
      <c r="P108" s="203">
        <f>SUM(P94:P107)</f>
        <v>0</v>
      </c>
      <c r="Q108" s="256"/>
      <c r="R108" s="203">
        <f>SUM(R94:R107)</f>
        <v>0</v>
      </c>
      <c r="S108" s="256"/>
      <c r="T108" s="203">
        <f>SUM(T94:T107)</f>
        <v>0</v>
      </c>
      <c r="U108" s="256"/>
      <c r="V108" s="203">
        <f>SUM(V94:V107)</f>
        <v>0</v>
      </c>
      <c r="W108" s="256"/>
      <c r="X108" s="203">
        <f>SUM(X94:X107)</f>
        <v>0</v>
      </c>
      <c r="Y108" s="256"/>
      <c r="Z108" s="203">
        <f>SUM(Z94:Z107)</f>
        <v>0</v>
      </c>
      <c r="AA108" s="256"/>
      <c r="AB108" s="204">
        <f>SUM(AB94:AB107)</f>
        <v>0</v>
      </c>
      <c r="AG108" s="738" t="s">
        <v>289</v>
      </c>
      <c r="AH108" s="739"/>
      <c r="AI108" s="739"/>
      <c r="AJ108" s="739"/>
      <c r="AK108" s="739"/>
      <c r="AL108" s="739"/>
      <c r="AM108" s="739"/>
      <c r="AN108" s="740"/>
      <c r="AO108" s="256"/>
      <c r="AP108" s="203">
        <f>SUM(AP94:AP107)</f>
        <v>1040000</v>
      </c>
      <c r="AQ108" s="256"/>
      <c r="AR108" s="203">
        <f>SUM(AR94:AR107)</f>
        <v>1040000</v>
      </c>
      <c r="AS108" s="256"/>
      <c r="AT108" s="203">
        <f>SUM(AT94:AT107)</f>
        <v>0</v>
      </c>
      <c r="AU108" s="256"/>
      <c r="AV108" s="203">
        <f>SUM(AV94:AV107)</f>
        <v>0</v>
      </c>
      <c r="AW108" s="256"/>
      <c r="AX108" s="203">
        <f>SUM(AX94:AX107)</f>
        <v>520000</v>
      </c>
      <c r="AY108" s="256"/>
      <c r="AZ108" s="203">
        <f>SUM(AZ94:AZ107)</f>
        <v>0</v>
      </c>
      <c r="BA108" s="256"/>
      <c r="BB108" s="203">
        <f>SUM(BB94:BB107)</f>
        <v>0</v>
      </c>
      <c r="BC108" s="256"/>
      <c r="BD108" s="203">
        <f>SUM(BD94:BD107)</f>
        <v>0</v>
      </c>
      <c r="BE108" s="256"/>
      <c r="BF108" s="203">
        <f>SUM(BF94:BF107)</f>
        <v>0</v>
      </c>
      <c r="BG108" s="256"/>
      <c r="BH108" s="204">
        <f>SUM(BH94:BH107)</f>
        <v>0</v>
      </c>
    </row>
    <row r="109" spans="1:61" ht="13.95" customHeight="1" x14ac:dyDescent="0.45">
      <c r="A109" s="181"/>
      <c r="B109" s="181"/>
      <c r="C109" s="181"/>
      <c r="D109" s="181"/>
      <c r="E109" s="181"/>
      <c r="F109" s="181"/>
      <c r="G109" s="181"/>
      <c r="H109" s="181"/>
      <c r="I109" s="180"/>
      <c r="J109" s="216"/>
      <c r="K109" s="216"/>
      <c r="L109" s="216"/>
      <c r="M109" s="216"/>
      <c r="N109" s="216"/>
      <c r="O109" s="216"/>
      <c r="P109" s="216"/>
      <c r="Q109" s="216"/>
      <c r="R109" s="216"/>
      <c r="S109" s="216"/>
      <c r="T109" s="216"/>
      <c r="U109" s="216"/>
      <c r="V109" s="216"/>
      <c r="W109" s="216"/>
      <c r="X109" s="216"/>
      <c r="Y109" s="216"/>
      <c r="Z109" s="216"/>
      <c r="AA109" s="216"/>
      <c r="AB109" s="216"/>
      <c r="AC109" s="217"/>
      <c r="AG109" s="181"/>
      <c r="AH109" s="181"/>
      <c r="AI109" s="181"/>
      <c r="AJ109" s="181"/>
      <c r="AK109" s="181"/>
      <c r="AL109" s="181"/>
      <c r="AM109" s="181"/>
      <c r="AN109" s="181"/>
      <c r="AO109" s="180"/>
      <c r="AP109" s="216"/>
      <c r="AQ109" s="216"/>
      <c r="AR109" s="216"/>
      <c r="AS109" s="216"/>
      <c r="AT109" s="216"/>
      <c r="AU109" s="216"/>
      <c r="AV109" s="216"/>
      <c r="AW109" s="216"/>
      <c r="AX109" s="216"/>
      <c r="AY109" s="216"/>
      <c r="AZ109" s="216"/>
      <c r="BA109" s="216"/>
      <c r="BB109" s="216"/>
      <c r="BC109" s="216"/>
      <c r="BD109" s="216"/>
      <c r="BE109" s="216"/>
      <c r="BF109" s="216"/>
      <c r="BG109" s="216"/>
      <c r="BH109" s="216"/>
      <c r="BI109" s="217"/>
    </row>
    <row r="110" spans="1:61" ht="16.2" customHeight="1" x14ac:dyDescent="0.45">
      <c r="A110" s="736" t="s">
        <v>329</v>
      </c>
      <c r="B110" s="737"/>
      <c r="C110" s="737"/>
      <c r="D110" s="737"/>
      <c r="E110" s="737"/>
      <c r="F110" s="737"/>
      <c r="G110" s="737"/>
      <c r="H110" s="737"/>
      <c r="I110" s="737"/>
      <c r="J110" s="737"/>
      <c r="K110" s="737"/>
      <c r="L110" s="737"/>
      <c r="M110" s="737"/>
      <c r="N110" s="737"/>
      <c r="O110" s="737"/>
      <c r="P110" s="737"/>
      <c r="Q110" s="737"/>
      <c r="R110" s="737"/>
      <c r="S110" s="737"/>
      <c r="T110" s="737"/>
      <c r="U110" s="737"/>
      <c r="V110" s="737"/>
      <c r="W110" s="737"/>
      <c r="X110" s="737"/>
      <c r="Y110" s="737"/>
      <c r="Z110" s="737"/>
      <c r="AA110" s="737"/>
      <c r="AB110" s="750"/>
      <c r="AC110" s="179"/>
      <c r="AG110" s="736" t="s">
        <v>329</v>
      </c>
      <c r="AH110" s="737"/>
      <c r="AI110" s="737"/>
      <c r="AJ110" s="737"/>
      <c r="AK110" s="737"/>
      <c r="AL110" s="737"/>
      <c r="AM110" s="737"/>
      <c r="AN110" s="737"/>
      <c r="AO110" s="737"/>
      <c r="AP110" s="737"/>
      <c r="AQ110" s="737"/>
      <c r="AR110" s="737"/>
      <c r="AS110" s="737"/>
      <c r="AT110" s="737"/>
      <c r="AU110" s="737"/>
      <c r="AV110" s="737"/>
      <c r="AW110" s="737"/>
      <c r="AX110" s="737"/>
      <c r="AY110" s="737"/>
      <c r="AZ110" s="737"/>
      <c r="BA110" s="737"/>
      <c r="BB110" s="737"/>
      <c r="BC110" s="737"/>
      <c r="BD110" s="737"/>
      <c r="BE110" s="737"/>
      <c r="BF110" s="737"/>
      <c r="BG110" s="737"/>
      <c r="BH110" s="750"/>
      <c r="BI110" s="179"/>
    </row>
    <row r="111" spans="1:61" ht="21" customHeight="1" thickBot="1" x14ac:dyDescent="0.5">
      <c r="A111" s="751" t="s">
        <v>328</v>
      </c>
      <c r="B111" s="752"/>
      <c r="C111" s="752"/>
      <c r="D111" s="752"/>
      <c r="E111" s="358"/>
      <c r="F111" s="358"/>
      <c r="G111" s="358"/>
      <c r="H111" s="371" t="s">
        <v>305</v>
      </c>
      <c r="I111" s="386" t="s">
        <v>287</v>
      </c>
      <c r="J111" s="369" t="s">
        <v>288</v>
      </c>
      <c r="K111" s="386" t="s">
        <v>287</v>
      </c>
      <c r="L111" s="369" t="s">
        <v>288</v>
      </c>
      <c r="M111" s="386" t="s">
        <v>287</v>
      </c>
      <c r="N111" s="369" t="s">
        <v>288</v>
      </c>
      <c r="O111" s="386" t="s">
        <v>287</v>
      </c>
      <c r="P111" s="369" t="s">
        <v>288</v>
      </c>
      <c r="Q111" s="386" t="s">
        <v>287</v>
      </c>
      <c r="R111" s="369" t="s">
        <v>288</v>
      </c>
      <c r="S111" s="386" t="s">
        <v>287</v>
      </c>
      <c r="T111" s="369" t="s">
        <v>288</v>
      </c>
      <c r="U111" s="386" t="s">
        <v>287</v>
      </c>
      <c r="V111" s="369" t="s">
        <v>288</v>
      </c>
      <c r="W111" s="386" t="s">
        <v>287</v>
      </c>
      <c r="X111" s="369" t="s">
        <v>288</v>
      </c>
      <c r="Y111" s="386" t="s">
        <v>287</v>
      </c>
      <c r="Z111" s="369" t="s">
        <v>288</v>
      </c>
      <c r="AA111" s="386" t="s">
        <v>287</v>
      </c>
      <c r="AB111" s="386" t="s">
        <v>288</v>
      </c>
      <c r="AG111" s="751" t="s">
        <v>328</v>
      </c>
      <c r="AH111" s="752"/>
      <c r="AI111" s="752"/>
      <c r="AJ111" s="752"/>
      <c r="AK111" s="358"/>
      <c r="AL111" s="358"/>
      <c r="AM111" s="358"/>
      <c r="AN111" s="371" t="s">
        <v>305</v>
      </c>
      <c r="AO111" s="386" t="s">
        <v>287</v>
      </c>
      <c r="AP111" s="369" t="s">
        <v>288</v>
      </c>
      <c r="AQ111" s="386" t="s">
        <v>287</v>
      </c>
      <c r="AR111" s="369" t="s">
        <v>288</v>
      </c>
      <c r="AS111" s="386" t="s">
        <v>287</v>
      </c>
      <c r="AT111" s="369" t="s">
        <v>288</v>
      </c>
      <c r="AU111" s="386" t="s">
        <v>287</v>
      </c>
      <c r="AV111" s="369" t="s">
        <v>288</v>
      </c>
      <c r="AW111" s="386" t="s">
        <v>287</v>
      </c>
      <c r="AX111" s="369" t="s">
        <v>288</v>
      </c>
      <c r="AY111" s="386" t="s">
        <v>287</v>
      </c>
      <c r="AZ111" s="369" t="s">
        <v>288</v>
      </c>
      <c r="BA111" s="386" t="s">
        <v>287</v>
      </c>
      <c r="BB111" s="369" t="s">
        <v>288</v>
      </c>
      <c r="BC111" s="386" t="s">
        <v>287</v>
      </c>
      <c r="BD111" s="369" t="s">
        <v>288</v>
      </c>
      <c r="BE111" s="386" t="s">
        <v>287</v>
      </c>
      <c r="BF111" s="369" t="s">
        <v>288</v>
      </c>
      <c r="BG111" s="386" t="s">
        <v>287</v>
      </c>
      <c r="BH111" s="386" t="s">
        <v>288</v>
      </c>
    </row>
    <row r="112" spans="1:61" ht="21" customHeight="1" thickTop="1" x14ac:dyDescent="0.45">
      <c r="A112" s="902"/>
      <c r="B112" s="903"/>
      <c r="C112" s="903"/>
      <c r="D112" s="903"/>
      <c r="E112" s="903"/>
      <c r="F112" s="903"/>
      <c r="G112" s="904"/>
      <c r="H112" s="218"/>
      <c r="I112" s="219"/>
      <c r="J112" s="237">
        <f t="shared" ref="J112:J119" si="319">$H112*I112</f>
        <v>0</v>
      </c>
      <c r="K112" s="220"/>
      <c r="L112" s="237">
        <f t="shared" ref="L112" si="320">$H112*K112</f>
        <v>0</v>
      </c>
      <c r="M112" s="220"/>
      <c r="N112" s="237">
        <f t="shared" ref="N112:N119" si="321">$H112*M112</f>
        <v>0</v>
      </c>
      <c r="O112" s="220"/>
      <c r="P112" s="237">
        <f t="shared" ref="P112:P119" si="322">$H112*O112</f>
        <v>0</v>
      </c>
      <c r="Q112" s="220"/>
      <c r="R112" s="237">
        <f t="shared" ref="R112:R119" si="323">$H112*Q112</f>
        <v>0</v>
      </c>
      <c r="S112" s="220"/>
      <c r="T112" s="237">
        <f t="shared" ref="T112:T119" si="324">$H112*S112</f>
        <v>0</v>
      </c>
      <c r="U112" s="220"/>
      <c r="V112" s="237">
        <f t="shared" ref="V112:V119" si="325">$H112*U112</f>
        <v>0</v>
      </c>
      <c r="W112" s="220"/>
      <c r="X112" s="237">
        <f t="shared" ref="X112:X119" si="326">$H112*W112</f>
        <v>0</v>
      </c>
      <c r="Y112" s="220"/>
      <c r="Z112" s="237">
        <f t="shared" ref="Z112:Z119" si="327">$H112*Y112</f>
        <v>0</v>
      </c>
      <c r="AA112" s="220"/>
      <c r="AB112" s="240">
        <f t="shared" ref="AB112:AB119" si="328">$H112*AA112</f>
        <v>0</v>
      </c>
      <c r="AG112" s="753" t="s">
        <v>466</v>
      </c>
      <c r="AH112" s="754"/>
      <c r="AI112" s="754"/>
      <c r="AJ112" s="754"/>
      <c r="AK112" s="754"/>
      <c r="AL112" s="754"/>
      <c r="AM112" s="755"/>
      <c r="AN112" s="387">
        <v>10000</v>
      </c>
      <c r="AO112" s="388">
        <v>2</v>
      </c>
      <c r="AP112" s="237">
        <f t="shared" ref="AP112:AP119" si="329">$AN112*AO112</f>
        <v>20000</v>
      </c>
      <c r="AQ112" s="391">
        <v>1</v>
      </c>
      <c r="AR112" s="237">
        <f>$AN112*AQ112</f>
        <v>10000</v>
      </c>
      <c r="AS112" s="220"/>
      <c r="AT112" s="237">
        <f t="shared" ref="AT112:AT119" si="330">$AN112*AS112</f>
        <v>0</v>
      </c>
      <c r="AU112" s="220"/>
      <c r="AV112" s="237">
        <f t="shared" ref="AV112:AV119" si="331">$AN112*AU112</f>
        <v>0</v>
      </c>
      <c r="AW112" s="220"/>
      <c r="AX112" s="237">
        <f t="shared" ref="AX112:AX119" si="332">$AN112*AW112</f>
        <v>0</v>
      </c>
      <c r="AY112" s="220"/>
      <c r="AZ112" s="237">
        <f t="shared" ref="AZ112:AZ119" si="333">$AN112*AY112</f>
        <v>0</v>
      </c>
      <c r="BA112" s="220"/>
      <c r="BB112" s="237">
        <f t="shared" ref="BB112:BB119" si="334">$H112*BA112</f>
        <v>0</v>
      </c>
      <c r="BC112" s="220"/>
      <c r="BD112" s="237">
        <f t="shared" ref="BD112:BD119" si="335">$H112*BC112</f>
        <v>0</v>
      </c>
      <c r="BE112" s="220"/>
      <c r="BF112" s="237">
        <f t="shared" ref="BF112:BF119" si="336">$H112*BE112</f>
        <v>0</v>
      </c>
      <c r="BG112" s="220"/>
      <c r="BH112" s="240">
        <f t="shared" ref="BH112:BH119" si="337">$H112*BG112</f>
        <v>0</v>
      </c>
    </row>
    <row r="113" spans="1:61" ht="21" customHeight="1" x14ac:dyDescent="0.45">
      <c r="A113" s="743"/>
      <c r="B113" s="744"/>
      <c r="C113" s="744"/>
      <c r="D113" s="744"/>
      <c r="E113" s="744"/>
      <c r="F113" s="744"/>
      <c r="G113" s="745"/>
      <c r="H113" s="221"/>
      <c r="I113" s="222"/>
      <c r="J113" s="238">
        <f t="shared" si="319"/>
        <v>0</v>
      </c>
      <c r="K113" s="223"/>
      <c r="L113" s="238">
        <f>$H113*K113</f>
        <v>0</v>
      </c>
      <c r="M113" s="223"/>
      <c r="N113" s="238">
        <f t="shared" si="321"/>
        <v>0</v>
      </c>
      <c r="O113" s="223"/>
      <c r="P113" s="238">
        <f t="shared" si="322"/>
        <v>0</v>
      </c>
      <c r="Q113" s="223"/>
      <c r="R113" s="238">
        <f t="shared" si="323"/>
        <v>0</v>
      </c>
      <c r="S113" s="223"/>
      <c r="T113" s="238">
        <f t="shared" si="324"/>
        <v>0</v>
      </c>
      <c r="U113" s="223"/>
      <c r="V113" s="238">
        <f t="shared" si="325"/>
        <v>0</v>
      </c>
      <c r="W113" s="223"/>
      <c r="X113" s="238">
        <f t="shared" si="326"/>
        <v>0</v>
      </c>
      <c r="Y113" s="223"/>
      <c r="Z113" s="238">
        <f t="shared" si="327"/>
        <v>0</v>
      </c>
      <c r="AA113" s="223"/>
      <c r="AB113" s="241">
        <f t="shared" si="328"/>
        <v>0</v>
      </c>
      <c r="AG113" s="756" t="s">
        <v>468</v>
      </c>
      <c r="AH113" s="757"/>
      <c r="AI113" s="757"/>
      <c r="AJ113" s="757"/>
      <c r="AK113" s="757"/>
      <c r="AL113" s="757"/>
      <c r="AM113" s="758"/>
      <c r="AN113" s="389">
        <v>5000</v>
      </c>
      <c r="AO113" s="390">
        <v>1</v>
      </c>
      <c r="AP113" s="238">
        <f t="shared" si="329"/>
        <v>5000</v>
      </c>
      <c r="AQ113" s="392">
        <v>2</v>
      </c>
      <c r="AR113" s="238">
        <f>$AN113*AQ113</f>
        <v>10000</v>
      </c>
      <c r="AS113" s="223"/>
      <c r="AT113" s="238">
        <f t="shared" si="330"/>
        <v>0</v>
      </c>
      <c r="AU113" s="223"/>
      <c r="AV113" s="238">
        <f t="shared" si="331"/>
        <v>0</v>
      </c>
      <c r="AW113" s="392">
        <v>2</v>
      </c>
      <c r="AX113" s="238">
        <f t="shared" si="332"/>
        <v>10000</v>
      </c>
      <c r="AY113" s="223"/>
      <c r="AZ113" s="238">
        <f t="shared" si="333"/>
        <v>0</v>
      </c>
      <c r="BA113" s="223"/>
      <c r="BB113" s="238">
        <f t="shared" si="334"/>
        <v>0</v>
      </c>
      <c r="BC113" s="223"/>
      <c r="BD113" s="238">
        <f t="shared" si="335"/>
        <v>0</v>
      </c>
      <c r="BE113" s="223"/>
      <c r="BF113" s="238">
        <f t="shared" si="336"/>
        <v>0</v>
      </c>
      <c r="BG113" s="223"/>
      <c r="BH113" s="241">
        <f t="shared" si="337"/>
        <v>0</v>
      </c>
    </row>
    <row r="114" spans="1:61" ht="21" customHeight="1" x14ac:dyDescent="0.45">
      <c r="A114" s="743"/>
      <c r="B114" s="744"/>
      <c r="C114" s="744"/>
      <c r="D114" s="744"/>
      <c r="E114" s="744"/>
      <c r="F114" s="744"/>
      <c r="G114" s="745"/>
      <c r="H114" s="221"/>
      <c r="I114" s="222"/>
      <c r="J114" s="238">
        <f t="shared" si="319"/>
        <v>0</v>
      </c>
      <c r="K114" s="223"/>
      <c r="L114" s="238">
        <f>$H114*K114</f>
        <v>0</v>
      </c>
      <c r="M114" s="223"/>
      <c r="N114" s="238">
        <f t="shared" si="321"/>
        <v>0</v>
      </c>
      <c r="O114" s="223"/>
      <c r="P114" s="238">
        <f t="shared" si="322"/>
        <v>0</v>
      </c>
      <c r="Q114" s="223"/>
      <c r="R114" s="238">
        <f t="shared" si="323"/>
        <v>0</v>
      </c>
      <c r="S114" s="223"/>
      <c r="T114" s="238">
        <f t="shared" si="324"/>
        <v>0</v>
      </c>
      <c r="U114" s="223"/>
      <c r="V114" s="238">
        <f t="shared" si="325"/>
        <v>0</v>
      </c>
      <c r="W114" s="223"/>
      <c r="X114" s="238">
        <f t="shared" si="326"/>
        <v>0</v>
      </c>
      <c r="Y114" s="223"/>
      <c r="Z114" s="238">
        <f t="shared" si="327"/>
        <v>0</v>
      </c>
      <c r="AA114" s="223"/>
      <c r="AB114" s="241">
        <f t="shared" si="328"/>
        <v>0</v>
      </c>
      <c r="AG114" s="743"/>
      <c r="AH114" s="744"/>
      <c r="AI114" s="744"/>
      <c r="AJ114" s="744"/>
      <c r="AK114" s="744"/>
      <c r="AL114" s="744"/>
      <c r="AM114" s="745"/>
      <c r="AN114" s="221"/>
      <c r="AO114" s="222"/>
      <c r="AP114" s="238">
        <f t="shared" si="329"/>
        <v>0</v>
      </c>
      <c r="AQ114" s="223"/>
      <c r="AR114" s="238">
        <f>$AN114*AQ114</f>
        <v>0</v>
      </c>
      <c r="AS114" s="223"/>
      <c r="AT114" s="238">
        <f t="shared" si="330"/>
        <v>0</v>
      </c>
      <c r="AU114" s="223"/>
      <c r="AV114" s="238">
        <f t="shared" si="331"/>
        <v>0</v>
      </c>
      <c r="AW114" s="223"/>
      <c r="AX114" s="238">
        <f t="shared" si="332"/>
        <v>0</v>
      </c>
      <c r="AY114" s="223"/>
      <c r="AZ114" s="238">
        <f t="shared" si="333"/>
        <v>0</v>
      </c>
      <c r="BA114" s="223"/>
      <c r="BB114" s="238">
        <f t="shared" si="334"/>
        <v>0</v>
      </c>
      <c r="BC114" s="223"/>
      <c r="BD114" s="238">
        <f t="shared" si="335"/>
        <v>0</v>
      </c>
      <c r="BE114" s="223"/>
      <c r="BF114" s="238">
        <f t="shared" si="336"/>
        <v>0</v>
      </c>
      <c r="BG114" s="223"/>
      <c r="BH114" s="241">
        <f t="shared" si="337"/>
        <v>0</v>
      </c>
    </row>
    <row r="115" spans="1:61" ht="21" customHeight="1" x14ac:dyDescent="0.45">
      <c r="A115" s="743"/>
      <c r="B115" s="744"/>
      <c r="C115" s="744"/>
      <c r="D115" s="744"/>
      <c r="E115" s="744"/>
      <c r="F115" s="744"/>
      <c r="G115" s="745"/>
      <c r="H115" s="221"/>
      <c r="I115" s="222"/>
      <c r="J115" s="238">
        <f t="shared" si="319"/>
        <v>0</v>
      </c>
      <c r="K115" s="223"/>
      <c r="L115" s="238">
        <f>$H115*K115</f>
        <v>0</v>
      </c>
      <c r="M115" s="223"/>
      <c r="N115" s="238">
        <f t="shared" si="321"/>
        <v>0</v>
      </c>
      <c r="O115" s="223"/>
      <c r="P115" s="238">
        <f t="shared" si="322"/>
        <v>0</v>
      </c>
      <c r="Q115" s="223"/>
      <c r="R115" s="238">
        <f t="shared" si="323"/>
        <v>0</v>
      </c>
      <c r="S115" s="223"/>
      <c r="T115" s="238">
        <f t="shared" si="324"/>
        <v>0</v>
      </c>
      <c r="U115" s="223"/>
      <c r="V115" s="238">
        <f t="shared" si="325"/>
        <v>0</v>
      </c>
      <c r="W115" s="223"/>
      <c r="X115" s="238">
        <f t="shared" si="326"/>
        <v>0</v>
      </c>
      <c r="Y115" s="223"/>
      <c r="Z115" s="238">
        <f t="shared" si="327"/>
        <v>0</v>
      </c>
      <c r="AA115" s="223"/>
      <c r="AB115" s="241">
        <f t="shared" si="328"/>
        <v>0</v>
      </c>
      <c r="AG115" s="743"/>
      <c r="AH115" s="744"/>
      <c r="AI115" s="744"/>
      <c r="AJ115" s="744"/>
      <c r="AK115" s="744"/>
      <c r="AL115" s="744"/>
      <c r="AM115" s="745"/>
      <c r="AN115" s="221"/>
      <c r="AO115" s="222"/>
      <c r="AP115" s="238">
        <f t="shared" si="329"/>
        <v>0</v>
      </c>
      <c r="AQ115" s="223"/>
      <c r="AR115" s="238">
        <f t="shared" ref="AR115:AR119" si="338">$AN115*AQ115</f>
        <v>0</v>
      </c>
      <c r="AS115" s="223"/>
      <c r="AT115" s="238">
        <f t="shared" si="330"/>
        <v>0</v>
      </c>
      <c r="AU115" s="223"/>
      <c r="AV115" s="238">
        <f t="shared" si="331"/>
        <v>0</v>
      </c>
      <c r="AW115" s="223"/>
      <c r="AX115" s="238">
        <f t="shared" si="332"/>
        <v>0</v>
      </c>
      <c r="AY115" s="223"/>
      <c r="AZ115" s="238">
        <f t="shared" si="333"/>
        <v>0</v>
      </c>
      <c r="BA115" s="223"/>
      <c r="BB115" s="238">
        <f t="shared" si="334"/>
        <v>0</v>
      </c>
      <c r="BC115" s="223"/>
      <c r="BD115" s="238">
        <f t="shared" si="335"/>
        <v>0</v>
      </c>
      <c r="BE115" s="223"/>
      <c r="BF115" s="238">
        <f t="shared" si="336"/>
        <v>0</v>
      </c>
      <c r="BG115" s="223"/>
      <c r="BH115" s="241">
        <f t="shared" si="337"/>
        <v>0</v>
      </c>
    </row>
    <row r="116" spans="1:61" ht="21" customHeight="1" x14ac:dyDescent="0.45">
      <c r="A116" s="743"/>
      <c r="B116" s="744"/>
      <c r="C116" s="744"/>
      <c r="D116" s="744"/>
      <c r="E116" s="744"/>
      <c r="F116" s="744"/>
      <c r="G116" s="745"/>
      <c r="H116" s="221"/>
      <c r="I116" s="222"/>
      <c r="J116" s="238">
        <f t="shared" si="319"/>
        <v>0</v>
      </c>
      <c r="K116" s="223"/>
      <c r="L116" s="238">
        <f t="shared" ref="L116:L119" si="339">$H116*K116</f>
        <v>0</v>
      </c>
      <c r="M116" s="223"/>
      <c r="N116" s="238">
        <f t="shared" si="321"/>
        <v>0</v>
      </c>
      <c r="O116" s="223"/>
      <c r="P116" s="238">
        <f t="shared" si="322"/>
        <v>0</v>
      </c>
      <c r="Q116" s="223"/>
      <c r="R116" s="238">
        <f t="shared" si="323"/>
        <v>0</v>
      </c>
      <c r="S116" s="223"/>
      <c r="T116" s="238">
        <f t="shared" si="324"/>
        <v>0</v>
      </c>
      <c r="U116" s="223"/>
      <c r="V116" s="238">
        <f t="shared" si="325"/>
        <v>0</v>
      </c>
      <c r="W116" s="223"/>
      <c r="X116" s="238">
        <f t="shared" si="326"/>
        <v>0</v>
      </c>
      <c r="Y116" s="223"/>
      <c r="Z116" s="238">
        <f t="shared" si="327"/>
        <v>0</v>
      </c>
      <c r="AA116" s="223"/>
      <c r="AB116" s="241">
        <f t="shared" si="328"/>
        <v>0</v>
      </c>
      <c r="AG116" s="743"/>
      <c r="AH116" s="744"/>
      <c r="AI116" s="744"/>
      <c r="AJ116" s="744"/>
      <c r="AK116" s="744"/>
      <c r="AL116" s="744"/>
      <c r="AM116" s="745"/>
      <c r="AN116" s="221"/>
      <c r="AO116" s="222"/>
      <c r="AP116" s="238">
        <f t="shared" si="329"/>
        <v>0</v>
      </c>
      <c r="AQ116" s="223"/>
      <c r="AR116" s="238">
        <f t="shared" si="338"/>
        <v>0</v>
      </c>
      <c r="AS116" s="223"/>
      <c r="AT116" s="238">
        <f t="shared" si="330"/>
        <v>0</v>
      </c>
      <c r="AU116" s="223"/>
      <c r="AV116" s="238">
        <f t="shared" si="331"/>
        <v>0</v>
      </c>
      <c r="AW116" s="223"/>
      <c r="AX116" s="238">
        <f t="shared" si="332"/>
        <v>0</v>
      </c>
      <c r="AY116" s="223"/>
      <c r="AZ116" s="238">
        <f t="shared" si="333"/>
        <v>0</v>
      </c>
      <c r="BA116" s="223"/>
      <c r="BB116" s="238">
        <f t="shared" si="334"/>
        <v>0</v>
      </c>
      <c r="BC116" s="223"/>
      <c r="BD116" s="238">
        <f t="shared" si="335"/>
        <v>0</v>
      </c>
      <c r="BE116" s="223"/>
      <c r="BF116" s="238">
        <f t="shared" si="336"/>
        <v>0</v>
      </c>
      <c r="BG116" s="223"/>
      <c r="BH116" s="241">
        <f t="shared" si="337"/>
        <v>0</v>
      </c>
    </row>
    <row r="117" spans="1:61" ht="21" customHeight="1" x14ac:dyDescent="0.45">
      <c r="A117" s="743"/>
      <c r="B117" s="744"/>
      <c r="C117" s="744"/>
      <c r="D117" s="744"/>
      <c r="E117" s="744"/>
      <c r="F117" s="744"/>
      <c r="G117" s="745"/>
      <c r="H117" s="221"/>
      <c r="I117" s="222"/>
      <c r="J117" s="238">
        <f t="shared" si="319"/>
        <v>0</v>
      </c>
      <c r="K117" s="223"/>
      <c r="L117" s="238">
        <f t="shared" si="339"/>
        <v>0</v>
      </c>
      <c r="M117" s="223"/>
      <c r="N117" s="238">
        <f t="shared" si="321"/>
        <v>0</v>
      </c>
      <c r="O117" s="223"/>
      <c r="P117" s="238">
        <f t="shared" si="322"/>
        <v>0</v>
      </c>
      <c r="Q117" s="223"/>
      <c r="R117" s="238">
        <f t="shared" si="323"/>
        <v>0</v>
      </c>
      <c r="S117" s="223"/>
      <c r="T117" s="238">
        <f t="shared" si="324"/>
        <v>0</v>
      </c>
      <c r="U117" s="223"/>
      <c r="V117" s="238">
        <f t="shared" si="325"/>
        <v>0</v>
      </c>
      <c r="W117" s="223"/>
      <c r="X117" s="238">
        <f t="shared" si="326"/>
        <v>0</v>
      </c>
      <c r="Y117" s="223"/>
      <c r="Z117" s="238">
        <f t="shared" si="327"/>
        <v>0</v>
      </c>
      <c r="AA117" s="223"/>
      <c r="AB117" s="241">
        <f t="shared" si="328"/>
        <v>0</v>
      </c>
      <c r="AG117" s="743"/>
      <c r="AH117" s="744"/>
      <c r="AI117" s="744"/>
      <c r="AJ117" s="744"/>
      <c r="AK117" s="744"/>
      <c r="AL117" s="744"/>
      <c r="AM117" s="745"/>
      <c r="AN117" s="221"/>
      <c r="AO117" s="222"/>
      <c r="AP117" s="238">
        <f t="shared" si="329"/>
        <v>0</v>
      </c>
      <c r="AQ117" s="223"/>
      <c r="AR117" s="238">
        <f t="shared" si="338"/>
        <v>0</v>
      </c>
      <c r="AS117" s="223"/>
      <c r="AT117" s="238">
        <f t="shared" si="330"/>
        <v>0</v>
      </c>
      <c r="AU117" s="223"/>
      <c r="AV117" s="238">
        <f t="shared" si="331"/>
        <v>0</v>
      </c>
      <c r="AW117" s="223"/>
      <c r="AX117" s="238">
        <f t="shared" si="332"/>
        <v>0</v>
      </c>
      <c r="AY117" s="223"/>
      <c r="AZ117" s="238">
        <f t="shared" si="333"/>
        <v>0</v>
      </c>
      <c r="BA117" s="223"/>
      <c r="BB117" s="238">
        <f t="shared" si="334"/>
        <v>0</v>
      </c>
      <c r="BC117" s="223"/>
      <c r="BD117" s="238">
        <f t="shared" si="335"/>
        <v>0</v>
      </c>
      <c r="BE117" s="223"/>
      <c r="BF117" s="238">
        <f t="shared" si="336"/>
        <v>0</v>
      </c>
      <c r="BG117" s="223"/>
      <c r="BH117" s="241">
        <f t="shared" si="337"/>
        <v>0</v>
      </c>
    </row>
    <row r="118" spans="1:61" ht="21" customHeight="1" x14ac:dyDescent="0.45">
      <c r="A118" s="743"/>
      <c r="B118" s="744"/>
      <c r="C118" s="744"/>
      <c r="D118" s="744"/>
      <c r="E118" s="744"/>
      <c r="F118" s="744"/>
      <c r="G118" s="745"/>
      <c r="H118" s="221"/>
      <c r="I118" s="222"/>
      <c r="J118" s="238">
        <f t="shared" si="319"/>
        <v>0</v>
      </c>
      <c r="K118" s="223"/>
      <c r="L118" s="238">
        <f t="shared" si="339"/>
        <v>0</v>
      </c>
      <c r="M118" s="223"/>
      <c r="N118" s="238">
        <f t="shared" si="321"/>
        <v>0</v>
      </c>
      <c r="O118" s="223"/>
      <c r="P118" s="238">
        <f t="shared" si="322"/>
        <v>0</v>
      </c>
      <c r="Q118" s="223"/>
      <c r="R118" s="238">
        <f t="shared" si="323"/>
        <v>0</v>
      </c>
      <c r="S118" s="223"/>
      <c r="T118" s="238">
        <f t="shared" si="324"/>
        <v>0</v>
      </c>
      <c r="U118" s="223"/>
      <c r="V118" s="238">
        <f t="shared" si="325"/>
        <v>0</v>
      </c>
      <c r="W118" s="223"/>
      <c r="X118" s="238">
        <f t="shared" si="326"/>
        <v>0</v>
      </c>
      <c r="Y118" s="223"/>
      <c r="Z118" s="238">
        <f t="shared" si="327"/>
        <v>0</v>
      </c>
      <c r="AA118" s="223"/>
      <c r="AB118" s="241">
        <f t="shared" si="328"/>
        <v>0</v>
      </c>
      <c r="AG118" s="743"/>
      <c r="AH118" s="744"/>
      <c r="AI118" s="744"/>
      <c r="AJ118" s="744"/>
      <c r="AK118" s="744"/>
      <c r="AL118" s="744"/>
      <c r="AM118" s="745"/>
      <c r="AN118" s="221"/>
      <c r="AO118" s="222"/>
      <c r="AP118" s="238">
        <f t="shared" si="329"/>
        <v>0</v>
      </c>
      <c r="AQ118" s="223"/>
      <c r="AR118" s="238">
        <f t="shared" si="338"/>
        <v>0</v>
      </c>
      <c r="AS118" s="223"/>
      <c r="AT118" s="238">
        <f t="shared" si="330"/>
        <v>0</v>
      </c>
      <c r="AU118" s="223"/>
      <c r="AV118" s="238">
        <f t="shared" si="331"/>
        <v>0</v>
      </c>
      <c r="AW118" s="223"/>
      <c r="AX118" s="238">
        <f t="shared" si="332"/>
        <v>0</v>
      </c>
      <c r="AY118" s="223"/>
      <c r="AZ118" s="238">
        <f t="shared" si="333"/>
        <v>0</v>
      </c>
      <c r="BA118" s="223"/>
      <c r="BB118" s="238">
        <f t="shared" si="334"/>
        <v>0</v>
      </c>
      <c r="BC118" s="223"/>
      <c r="BD118" s="238">
        <f t="shared" si="335"/>
        <v>0</v>
      </c>
      <c r="BE118" s="223"/>
      <c r="BF118" s="238">
        <f t="shared" si="336"/>
        <v>0</v>
      </c>
      <c r="BG118" s="223"/>
      <c r="BH118" s="241">
        <f t="shared" si="337"/>
        <v>0</v>
      </c>
    </row>
    <row r="119" spans="1:61" ht="21" customHeight="1" thickBot="1" x14ac:dyDescent="0.5">
      <c r="A119" s="746"/>
      <c r="B119" s="747"/>
      <c r="C119" s="747"/>
      <c r="D119" s="747"/>
      <c r="E119" s="747"/>
      <c r="F119" s="747"/>
      <c r="G119" s="748"/>
      <c r="H119" s="224"/>
      <c r="I119" s="225"/>
      <c r="J119" s="239">
        <f t="shared" si="319"/>
        <v>0</v>
      </c>
      <c r="K119" s="226"/>
      <c r="L119" s="239">
        <f t="shared" si="339"/>
        <v>0</v>
      </c>
      <c r="M119" s="226"/>
      <c r="N119" s="239">
        <f t="shared" si="321"/>
        <v>0</v>
      </c>
      <c r="O119" s="226"/>
      <c r="P119" s="239">
        <f t="shared" si="322"/>
        <v>0</v>
      </c>
      <c r="Q119" s="226"/>
      <c r="R119" s="239">
        <f t="shared" si="323"/>
        <v>0</v>
      </c>
      <c r="S119" s="226"/>
      <c r="T119" s="239">
        <f t="shared" si="324"/>
        <v>0</v>
      </c>
      <c r="U119" s="226"/>
      <c r="V119" s="239">
        <f t="shared" si="325"/>
        <v>0</v>
      </c>
      <c r="W119" s="226"/>
      <c r="X119" s="239">
        <f t="shared" si="326"/>
        <v>0</v>
      </c>
      <c r="Y119" s="226"/>
      <c r="Z119" s="239">
        <f t="shared" si="327"/>
        <v>0</v>
      </c>
      <c r="AA119" s="226"/>
      <c r="AB119" s="242">
        <f t="shared" si="328"/>
        <v>0</v>
      </c>
      <c r="AG119" s="746"/>
      <c r="AH119" s="747"/>
      <c r="AI119" s="747"/>
      <c r="AJ119" s="747"/>
      <c r="AK119" s="747"/>
      <c r="AL119" s="747"/>
      <c r="AM119" s="748"/>
      <c r="AN119" s="224"/>
      <c r="AO119" s="225"/>
      <c r="AP119" s="239">
        <f t="shared" si="329"/>
        <v>0</v>
      </c>
      <c r="AQ119" s="226"/>
      <c r="AR119" s="238">
        <f t="shared" si="338"/>
        <v>0</v>
      </c>
      <c r="AS119" s="226"/>
      <c r="AT119" s="239">
        <f t="shared" si="330"/>
        <v>0</v>
      </c>
      <c r="AU119" s="226"/>
      <c r="AV119" s="239">
        <f t="shared" si="331"/>
        <v>0</v>
      </c>
      <c r="AW119" s="226"/>
      <c r="AX119" s="239">
        <f t="shared" si="332"/>
        <v>0</v>
      </c>
      <c r="AY119" s="226"/>
      <c r="AZ119" s="239">
        <f t="shared" si="333"/>
        <v>0</v>
      </c>
      <c r="BA119" s="226"/>
      <c r="BB119" s="239">
        <f t="shared" si="334"/>
        <v>0</v>
      </c>
      <c r="BC119" s="226"/>
      <c r="BD119" s="239">
        <f t="shared" si="335"/>
        <v>0</v>
      </c>
      <c r="BE119" s="226"/>
      <c r="BF119" s="239">
        <f t="shared" si="336"/>
        <v>0</v>
      </c>
      <c r="BG119" s="226"/>
      <c r="BH119" s="242">
        <f t="shared" si="337"/>
        <v>0</v>
      </c>
    </row>
    <row r="120" spans="1:61" ht="21" customHeight="1" thickTop="1" x14ac:dyDescent="0.45">
      <c r="A120" s="738" t="s">
        <v>289</v>
      </c>
      <c r="B120" s="739"/>
      <c r="C120" s="739"/>
      <c r="D120" s="739"/>
      <c r="E120" s="739"/>
      <c r="F120" s="739"/>
      <c r="G120" s="739"/>
      <c r="H120" s="740"/>
      <c r="I120" s="215"/>
      <c r="J120" s="203">
        <f>SUM(J112:J119)</f>
        <v>0</v>
      </c>
      <c r="K120" s="227"/>
      <c r="L120" s="203">
        <f>SUM(L112:L119)</f>
        <v>0</v>
      </c>
      <c r="M120" s="227"/>
      <c r="N120" s="203">
        <f>SUM(N112:N119)</f>
        <v>0</v>
      </c>
      <c r="O120" s="227"/>
      <c r="P120" s="203">
        <f>SUM(P112:P119)</f>
        <v>0</v>
      </c>
      <c r="Q120" s="228"/>
      <c r="R120" s="203">
        <f>SUM(R112:R119)</f>
        <v>0</v>
      </c>
      <c r="S120" s="228"/>
      <c r="T120" s="203">
        <f>SUM(T112:T119)</f>
        <v>0</v>
      </c>
      <c r="U120" s="227"/>
      <c r="V120" s="203">
        <f>SUM(V112:V119)</f>
        <v>0</v>
      </c>
      <c r="W120" s="228"/>
      <c r="X120" s="203">
        <f>SUM(X112:X119)</f>
        <v>0</v>
      </c>
      <c r="Y120" s="228"/>
      <c r="Z120" s="203">
        <f>SUM(Z112:Z119)</f>
        <v>0</v>
      </c>
      <c r="AA120" s="228"/>
      <c r="AB120" s="204">
        <f>SUM(AB112:AB119)</f>
        <v>0</v>
      </c>
      <c r="AG120" s="738" t="s">
        <v>289</v>
      </c>
      <c r="AH120" s="739"/>
      <c r="AI120" s="739"/>
      <c r="AJ120" s="739"/>
      <c r="AK120" s="739"/>
      <c r="AL120" s="739"/>
      <c r="AM120" s="739"/>
      <c r="AN120" s="740"/>
      <c r="AO120" s="215"/>
      <c r="AP120" s="203">
        <f>SUM(AP112:AP119)</f>
        <v>25000</v>
      </c>
      <c r="AQ120" s="227"/>
      <c r="AR120" s="203">
        <f>SUM(AR112:AR119)</f>
        <v>20000</v>
      </c>
      <c r="AS120" s="227"/>
      <c r="AT120" s="203">
        <f>SUM(AT112:AT119)</f>
        <v>0</v>
      </c>
      <c r="AU120" s="227"/>
      <c r="AV120" s="203">
        <f>SUM(AV112:AV119)</f>
        <v>0</v>
      </c>
      <c r="AW120" s="228"/>
      <c r="AX120" s="203">
        <f>SUM(AX112:AX119)</f>
        <v>10000</v>
      </c>
      <c r="AY120" s="228"/>
      <c r="AZ120" s="203">
        <f>SUM(AZ112:AZ119)</f>
        <v>0</v>
      </c>
      <c r="BA120" s="227"/>
      <c r="BB120" s="203">
        <f>SUM(BB112:BB119)</f>
        <v>0</v>
      </c>
      <c r="BC120" s="228"/>
      <c r="BD120" s="203">
        <f>SUM(BD112:BD119)</f>
        <v>0</v>
      </c>
      <c r="BE120" s="228"/>
      <c r="BF120" s="203">
        <f>SUM(BF112:BF119)</f>
        <v>0</v>
      </c>
      <c r="BG120" s="228"/>
      <c r="BH120" s="204">
        <f>SUM(BH112:BH119)</f>
        <v>0</v>
      </c>
    </row>
    <row r="121" spans="1:61" ht="13.5" customHeight="1" x14ac:dyDescent="0.45">
      <c r="A121" s="181"/>
      <c r="B121" s="181"/>
      <c r="C121" s="181"/>
      <c r="D121" s="181"/>
      <c r="E121" s="181"/>
      <c r="F121" s="181"/>
      <c r="G121" s="181"/>
      <c r="H121" s="181"/>
      <c r="I121" s="181"/>
      <c r="J121" s="180"/>
      <c r="K121" s="180"/>
      <c r="L121" s="180"/>
      <c r="M121" s="180"/>
      <c r="N121" s="180"/>
      <c r="O121" s="180"/>
      <c r="P121" s="180"/>
      <c r="Q121" s="180"/>
      <c r="R121" s="180"/>
      <c r="S121" s="180"/>
      <c r="T121" s="180"/>
      <c r="U121" s="180"/>
      <c r="V121" s="180"/>
      <c r="W121" s="180"/>
      <c r="X121" s="180"/>
      <c r="Y121" s="180"/>
      <c r="Z121" s="180"/>
      <c r="AA121" s="180"/>
      <c r="AB121" s="190"/>
      <c r="AC121" s="187"/>
      <c r="AG121" s="181"/>
      <c r="AH121" s="181"/>
      <c r="AI121" s="181"/>
      <c r="AJ121" s="181"/>
      <c r="AK121" s="181"/>
      <c r="AL121" s="181"/>
      <c r="AM121" s="181"/>
      <c r="AN121" s="181"/>
      <c r="AO121" s="181"/>
      <c r="AP121" s="180"/>
      <c r="AQ121" s="180"/>
      <c r="AR121" s="180"/>
      <c r="AS121" s="180"/>
      <c r="AT121" s="180"/>
      <c r="AU121" s="180"/>
      <c r="AV121" s="180"/>
      <c r="AW121" s="180"/>
      <c r="AX121" s="180"/>
      <c r="AY121" s="180"/>
      <c r="AZ121" s="180"/>
      <c r="BA121" s="180"/>
      <c r="BB121" s="180"/>
      <c r="BC121" s="180"/>
      <c r="BD121" s="180"/>
      <c r="BE121" s="180"/>
      <c r="BF121" s="180"/>
      <c r="BG121" s="180"/>
      <c r="BH121" s="190"/>
      <c r="BI121" s="187"/>
    </row>
    <row r="122" spans="1:61" ht="24" customHeight="1" x14ac:dyDescent="0.45">
      <c r="A122" s="749" t="s">
        <v>290</v>
      </c>
      <c r="B122" s="749"/>
      <c r="C122" s="749"/>
      <c r="D122" s="749"/>
      <c r="E122" s="749"/>
      <c r="F122" s="749"/>
      <c r="G122" s="749"/>
      <c r="H122" s="749"/>
      <c r="I122" s="760">
        <f>J108+J120</f>
        <v>0</v>
      </c>
      <c r="J122" s="761"/>
      <c r="K122" s="759">
        <f>L108+L120</f>
        <v>0</v>
      </c>
      <c r="L122" s="760"/>
      <c r="M122" s="759">
        <f>N108+N120</f>
        <v>0</v>
      </c>
      <c r="N122" s="760"/>
      <c r="O122" s="759">
        <f>P108+P120</f>
        <v>0</v>
      </c>
      <c r="P122" s="760"/>
      <c r="Q122" s="759">
        <f>R108+R120</f>
        <v>0</v>
      </c>
      <c r="R122" s="760"/>
      <c r="S122" s="759">
        <f>T108+T120</f>
        <v>0</v>
      </c>
      <c r="T122" s="760"/>
      <c r="U122" s="759">
        <f>V108+V120</f>
        <v>0</v>
      </c>
      <c r="V122" s="760"/>
      <c r="W122" s="759">
        <f>X108+X120</f>
        <v>0</v>
      </c>
      <c r="X122" s="760"/>
      <c r="Y122" s="759">
        <f>Z108+Z120</f>
        <v>0</v>
      </c>
      <c r="Z122" s="760"/>
      <c r="AA122" s="759">
        <f>AB108+AB120</f>
        <v>0</v>
      </c>
      <c r="AB122" s="761"/>
      <c r="AG122" s="749" t="s">
        <v>290</v>
      </c>
      <c r="AH122" s="749"/>
      <c r="AI122" s="749"/>
      <c r="AJ122" s="749"/>
      <c r="AK122" s="749"/>
      <c r="AL122" s="749"/>
      <c r="AM122" s="749"/>
      <c r="AN122" s="749"/>
      <c r="AO122" s="760">
        <f>AP108+AP120</f>
        <v>1065000</v>
      </c>
      <c r="AP122" s="761"/>
      <c r="AQ122" s="759">
        <f>AR108+AR120</f>
        <v>1060000</v>
      </c>
      <c r="AR122" s="760"/>
      <c r="AS122" s="759">
        <f>AT108+AT120</f>
        <v>0</v>
      </c>
      <c r="AT122" s="760"/>
      <c r="AU122" s="759">
        <f>AV108+AV120</f>
        <v>0</v>
      </c>
      <c r="AV122" s="760"/>
      <c r="AW122" s="759">
        <f>AX108+AX120</f>
        <v>530000</v>
      </c>
      <c r="AX122" s="760"/>
      <c r="AY122" s="759">
        <f>AZ108+AZ120</f>
        <v>0</v>
      </c>
      <c r="AZ122" s="760"/>
      <c r="BA122" s="759">
        <f>BB108+BB120</f>
        <v>0</v>
      </c>
      <c r="BB122" s="760"/>
      <c r="BC122" s="759">
        <f>BD108+BD120</f>
        <v>0</v>
      </c>
      <c r="BD122" s="760"/>
      <c r="BE122" s="759">
        <f>BF108+BF120</f>
        <v>0</v>
      </c>
      <c r="BF122" s="760"/>
      <c r="BG122" s="759">
        <f>BH108+BH120</f>
        <v>0</v>
      </c>
      <c r="BH122" s="761"/>
    </row>
    <row r="124" spans="1:61" ht="12" customHeight="1" x14ac:dyDescent="0.45">
      <c r="A124" s="768" t="s">
        <v>281</v>
      </c>
      <c r="B124" s="905"/>
      <c r="C124" s="906"/>
      <c r="D124" s="189"/>
      <c r="E124" s="189"/>
      <c r="F124" s="189"/>
      <c r="G124" s="189"/>
      <c r="H124" s="774" t="s">
        <v>282</v>
      </c>
      <c r="I124" s="762">
        <f>$I$8</f>
        <v>0</v>
      </c>
      <c r="J124" s="762"/>
      <c r="K124" s="762">
        <f>$K$8</f>
        <v>0</v>
      </c>
      <c r="L124" s="762"/>
      <c r="M124" s="762">
        <f>$M$8</f>
        <v>0</v>
      </c>
      <c r="N124" s="762"/>
      <c r="O124" s="762">
        <f>$O$8</f>
        <v>0</v>
      </c>
      <c r="P124" s="762"/>
      <c r="Q124" s="762">
        <f>$Q$8</f>
        <v>0</v>
      </c>
      <c r="R124" s="762"/>
      <c r="S124" s="762">
        <f>$S$8</f>
        <v>0</v>
      </c>
      <c r="T124" s="762"/>
      <c r="U124" s="762">
        <f>$U$8</f>
        <v>0</v>
      </c>
      <c r="V124" s="762"/>
      <c r="W124" s="762">
        <f>$W$8</f>
        <v>0</v>
      </c>
      <c r="X124" s="762"/>
      <c r="Y124" s="762">
        <f>$Y$8</f>
        <v>0</v>
      </c>
      <c r="Z124" s="762"/>
      <c r="AA124" s="762">
        <f>$AA$8</f>
        <v>0</v>
      </c>
      <c r="AB124" s="762"/>
      <c r="AG124" s="768" t="s">
        <v>281</v>
      </c>
      <c r="AH124" s="770" t="s">
        <v>478</v>
      </c>
      <c r="AI124" s="771"/>
      <c r="AJ124" s="189"/>
      <c r="AK124" s="189"/>
      <c r="AL124" s="189"/>
      <c r="AM124" s="189"/>
      <c r="AN124" s="774" t="s">
        <v>282</v>
      </c>
      <c r="AO124" s="762" t="str">
        <f>AO$8</f>
        <v>A</v>
      </c>
      <c r="AP124" s="762"/>
      <c r="AQ124" s="762" t="str">
        <f t="shared" ref="AQ124" si="340">AQ$8</f>
        <v>B</v>
      </c>
      <c r="AR124" s="762"/>
      <c r="AS124" s="762" t="str">
        <f t="shared" ref="AS124" si="341">AS$8</f>
        <v>C</v>
      </c>
      <c r="AT124" s="762"/>
      <c r="AU124" s="762" t="str">
        <f t="shared" ref="AU124" si="342">AU$8</f>
        <v>D</v>
      </c>
      <c r="AV124" s="762"/>
      <c r="AW124" s="762" t="str">
        <f t="shared" ref="AW124" si="343">AW$8</f>
        <v>E</v>
      </c>
      <c r="AX124" s="762"/>
      <c r="AY124" s="762" t="str">
        <f t="shared" ref="AY124" si="344">AY$8</f>
        <v>F</v>
      </c>
      <c r="AZ124" s="762"/>
      <c r="BA124" s="762">
        <f t="shared" ref="BA124" si="345">BA$8</f>
        <v>0</v>
      </c>
      <c r="BB124" s="762"/>
      <c r="BC124" s="762">
        <f t="shared" ref="BC124" si="346">BC$8</f>
        <v>0</v>
      </c>
      <c r="BD124" s="762"/>
      <c r="BE124" s="762">
        <f t="shared" ref="BE124" si="347">BE$8</f>
        <v>0</v>
      </c>
      <c r="BF124" s="762"/>
      <c r="BG124" s="762">
        <f t="shared" ref="BG124" si="348">BG$8</f>
        <v>0</v>
      </c>
      <c r="BH124" s="762"/>
    </row>
    <row r="125" spans="1:61" ht="12" customHeight="1" x14ac:dyDescent="0.45">
      <c r="A125" s="769"/>
      <c r="B125" s="907"/>
      <c r="C125" s="908"/>
      <c r="D125" s="190"/>
      <c r="E125" s="190"/>
      <c r="F125" s="190"/>
      <c r="G125" s="190"/>
      <c r="H125" s="775"/>
      <c r="I125" s="763"/>
      <c r="J125" s="763"/>
      <c r="K125" s="763"/>
      <c r="L125" s="763"/>
      <c r="M125" s="763"/>
      <c r="N125" s="763"/>
      <c r="O125" s="763"/>
      <c r="P125" s="763"/>
      <c r="Q125" s="763"/>
      <c r="R125" s="763"/>
      <c r="S125" s="763"/>
      <c r="T125" s="763"/>
      <c r="U125" s="763"/>
      <c r="V125" s="763"/>
      <c r="W125" s="763"/>
      <c r="X125" s="763"/>
      <c r="Y125" s="763"/>
      <c r="Z125" s="763"/>
      <c r="AA125" s="763"/>
      <c r="AB125" s="763"/>
      <c r="AG125" s="769"/>
      <c r="AH125" s="772"/>
      <c r="AI125" s="773"/>
      <c r="AJ125" s="190"/>
      <c r="AK125" s="190"/>
      <c r="AL125" s="190"/>
      <c r="AM125" s="190"/>
      <c r="AN125" s="775"/>
      <c r="AO125" s="763"/>
      <c r="AP125" s="763"/>
      <c r="AQ125" s="763"/>
      <c r="AR125" s="763"/>
      <c r="AS125" s="763"/>
      <c r="AT125" s="763"/>
      <c r="AU125" s="763"/>
      <c r="AV125" s="763"/>
      <c r="AW125" s="763"/>
      <c r="AX125" s="763"/>
      <c r="AY125" s="763"/>
      <c r="AZ125" s="763"/>
      <c r="BA125" s="763"/>
      <c r="BB125" s="763"/>
      <c r="BC125" s="763"/>
      <c r="BD125" s="763"/>
      <c r="BE125" s="763"/>
      <c r="BF125" s="763"/>
      <c r="BG125" s="763"/>
      <c r="BH125" s="763"/>
    </row>
    <row r="126" spans="1:61" ht="22.2" customHeight="1" thickBot="1" x14ac:dyDescent="0.2">
      <c r="A126" s="764" t="s">
        <v>297</v>
      </c>
      <c r="B126" s="764"/>
      <c r="C126" s="764"/>
      <c r="D126" s="764"/>
      <c r="E126" s="764"/>
      <c r="F126" s="764"/>
      <c r="G126" s="764"/>
      <c r="H126" s="181"/>
      <c r="I126" s="191"/>
      <c r="J126" s="191"/>
      <c r="K126" s="192"/>
      <c r="L126" s="192"/>
      <c r="M126" s="192"/>
      <c r="N126" s="192"/>
      <c r="O126" s="192"/>
      <c r="P126" s="192"/>
      <c r="Q126" s="192"/>
      <c r="R126" s="192"/>
      <c r="S126" s="192"/>
      <c r="T126" s="192"/>
      <c r="U126" s="193"/>
      <c r="V126" s="193"/>
      <c r="W126" s="193"/>
      <c r="X126" s="193"/>
      <c r="Y126" s="193"/>
      <c r="Z126" s="193"/>
      <c r="AA126" s="193"/>
      <c r="AB126" s="193"/>
      <c r="AG126" s="764" t="s">
        <v>297</v>
      </c>
      <c r="AH126" s="764"/>
      <c r="AI126" s="764"/>
      <c r="AJ126" s="764"/>
      <c r="AK126" s="764"/>
      <c r="AL126" s="764"/>
      <c r="AM126" s="764"/>
      <c r="AN126" s="181"/>
      <c r="AO126" s="191"/>
      <c r="AP126" s="191"/>
      <c r="AQ126" s="192"/>
      <c r="AR126" s="192"/>
      <c r="AS126" s="192"/>
      <c r="AT126" s="192"/>
      <c r="AU126" s="192"/>
      <c r="AV126" s="192"/>
      <c r="AW126" s="192"/>
      <c r="AX126" s="192"/>
      <c r="AY126" s="192"/>
      <c r="AZ126" s="192"/>
      <c r="BA126" s="193"/>
      <c r="BB126" s="193"/>
      <c r="BC126" s="193"/>
      <c r="BD126" s="193"/>
      <c r="BE126" s="193"/>
      <c r="BF126" s="193"/>
      <c r="BG126" s="193"/>
      <c r="BH126" s="193"/>
    </row>
    <row r="127" spans="1:61" ht="20.399999999999999" customHeight="1" thickBot="1" x14ac:dyDescent="0.5">
      <c r="A127" s="357"/>
      <c r="B127" s="365" t="s">
        <v>298</v>
      </c>
      <c r="C127" s="194"/>
      <c r="D127" s="195"/>
      <c r="E127" s="195"/>
      <c r="F127" s="195"/>
      <c r="G127" s="196"/>
      <c r="H127" s="181"/>
      <c r="I127" s="741" t="s">
        <v>283</v>
      </c>
      <c r="J127" s="741"/>
      <c r="K127" s="741" t="s">
        <v>283</v>
      </c>
      <c r="L127" s="741"/>
      <c r="M127" s="741" t="s">
        <v>283</v>
      </c>
      <c r="N127" s="741"/>
      <c r="O127" s="741" t="s">
        <v>283</v>
      </c>
      <c r="P127" s="741"/>
      <c r="Q127" s="741" t="s">
        <v>283</v>
      </c>
      <c r="R127" s="741"/>
      <c r="S127" s="741" t="s">
        <v>283</v>
      </c>
      <c r="T127" s="741"/>
      <c r="U127" s="741" t="s">
        <v>283</v>
      </c>
      <c r="V127" s="741"/>
      <c r="W127" s="741" t="s">
        <v>283</v>
      </c>
      <c r="X127" s="741"/>
      <c r="Y127" s="741" t="s">
        <v>283</v>
      </c>
      <c r="Z127" s="741"/>
      <c r="AA127" s="741" t="s">
        <v>283</v>
      </c>
      <c r="AB127" s="741"/>
      <c r="AG127" s="364" t="s">
        <v>449</v>
      </c>
      <c r="AH127" s="365" t="s">
        <v>298</v>
      </c>
      <c r="AI127" s="194"/>
      <c r="AJ127" s="195"/>
      <c r="AK127" s="195"/>
      <c r="AL127" s="195"/>
      <c r="AM127" s="196"/>
      <c r="AN127" s="181"/>
      <c r="AO127" s="741" t="s">
        <v>283</v>
      </c>
      <c r="AP127" s="741"/>
      <c r="AQ127" s="741" t="s">
        <v>283</v>
      </c>
      <c r="AR127" s="741"/>
      <c r="AS127" s="741" t="s">
        <v>283</v>
      </c>
      <c r="AT127" s="741"/>
      <c r="AU127" s="741" t="s">
        <v>283</v>
      </c>
      <c r="AV127" s="741"/>
      <c r="AW127" s="741" t="s">
        <v>283</v>
      </c>
      <c r="AX127" s="741"/>
      <c r="AY127" s="741" t="s">
        <v>283</v>
      </c>
      <c r="AZ127" s="741"/>
      <c r="BA127" s="741" t="s">
        <v>283</v>
      </c>
      <c r="BB127" s="741"/>
      <c r="BC127" s="741" t="s">
        <v>283</v>
      </c>
      <c r="BD127" s="741"/>
      <c r="BE127" s="741" t="s">
        <v>283</v>
      </c>
      <c r="BF127" s="741"/>
      <c r="BG127" s="741" t="s">
        <v>283</v>
      </c>
      <c r="BH127" s="741"/>
    </row>
    <row r="128" spans="1:61" ht="23.25" customHeight="1" x14ac:dyDescent="0.15">
      <c r="A128" s="181"/>
      <c r="B128" s="366" t="s">
        <v>299</v>
      </c>
      <c r="C128" s="181"/>
      <c r="D128" s="155"/>
      <c r="E128" s="367" t="s">
        <v>300</v>
      </c>
      <c r="F128" s="181"/>
      <c r="G128" s="181"/>
      <c r="H128" s="181"/>
      <c r="I128" s="742"/>
      <c r="J128" s="742"/>
      <c r="K128" s="742"/>
      <c r="L128" s="742"/>
      <c r="M128" s="742"/>
      <c r="N128" s="742"/>
      <c r="O128" s="742"/>
      <c r="P128" s="742"/>
      <c r="Q128" s="742"/>
      <c r="R128" s="742"/>
      <c r="S128" s="742"/>
      <c r="T128" s="742"/>
      <c r="U128" s="742"/>
      <c r="V128" s="742"/>
      <c r="W128" s="742"/>
      <c r="X128" s="742"/>
      <c r="Y128" s="742"/>
      <c r="Z128" s="742"/>
      <c r="AA128" s="742"/>
      <c r="AB128" s="742"/>
      <c r="AG128" s="181"/>
      <c r="AH128" s="366" t="s">
        <v>299</v>
      </c>
      <c r="AI128" s="181"/>
      <c r="AJ128" s="155"/>
      <c r="AK128" s="367" t="s">
        <v>300</v>
      </c>
      <c r="AL128" s="181"/>
      <c r="AM128" s="181"/>
      <c r="AN128" s="181"/>
      <c r="AO128" s="742"/>
      <c r="AP128" s="742"/>
      <c r="AQ128" s="742"/>
      <c r="AR128" s="742"/>
      <c r="AS128" s="742"/>
      <c r="AT128" s="742"/>
      <c r="AU128" s="742"/>
      <c r="AV128" s="742"/>
      <c r="AW128" s="742"/>
      <c r="AX128" s="742"/>
      <c r="AY128" s="742"/>
      <c r="AZ128" s="742"/>
      <c r="BA128" s="742"/>
      <c r="BB128" s="742"/>
      <c r="BC128" s="742"/>
      <c r="BD128" s="742"/>
      <c r="BE128" s="742"/>
      <c r="BF128" s="742"/>
      <c r="BG128" s="742"/>
      <c r="BH128" s="742"/>
    </row>
    <row r="129" spans="1:61" ht="13.95" customHeight="1" x14ac:dyDescent="0.45">
      <c r="A129" s="736" t="s">
        <v>284</v>
      </c>
      <c r="B129" s="737"/>
      <c r="C129" s="737"/>
      <c r="D129" s="737"/>
      <c r="E129" s="737"/>
      <c r="F129" s="737"/>
      <c r="G129" s="737"/>
      <c r="H129" s="737"/>
      <c r="I129" s="737"/>
      <c r="J129" s="737"/>
      <c r="K129" s="737"/>
      <c r="L129" s="737"/>
      <c r="M129" s="737"/>
      <c r="N129" s="737"/>
      <c r="O129" s="737"/>
      <c r="P129" s="737"/>
      <c r="Q129" s="737"/>
      <c r="R129" s="737"/>
      <c r="S129" s="737"/>
      <c r="T129" s="737"/>
      <c r="U129" s="737"/>
      <c r="V129" s="737"/>
      <c r="W129" s="737"/>
      <c r="X129" s="737"/>
      <c r="Y129" s="737"/>
      <c r="Z129" s="737"/>
      <c r="AA129" s="737"/>
      <c r="AB129" s="737"/>
      <c r="AC129" s="197"/>
      <c r="AG129" s="736" t="s">
        <v>284</v>
      </c>
      <c r="AH129" s="737"/>
      <c r="AI129" s="737"/>
      <c r="AJ129" s="737"/>
      <c r="AK129" s="737"/>
      <c r="AL129" s="737"/>
      <c r="AM129" s="737"/>
      <c r="AN129" s="737"/>
      <c r="AO129" s="737"/>
      <c r="AP129" s="737"/>
      <c r="AQ129" s="737"/>
      <c r="AR129" s="737"/>
      <c r="AS129" s="737"/>
      <c r="AT129" s="737"/>
      <c r="AU129" s="737"/>
      <c r="AV129" s="737"/>
      <c r="AW129" s="737"/>
      <c r="AX129" s="737"/>
      <c r="AY129" s="737"/>
      <c r="AZ129" s="737"/>
      <c r="BA129" s="737"/>
      <c r="BB129" s="737"/>
      <c r="BC129" s="737"/>
      <c r="BD129" s="737"/>
      <c r="BE129" s="737"/>
      <c r="BF129" s="737"/>
      <c r="BG129" s="737"/>
      <c r="BH129" s="737"/>
      <c r="BI129" s="197"/>
    </row>
    <row r="130" spans="1:61" ht="29.4" customHeight="1" thickBot="1" x14ac:dyDescent="0.5">
      <c r="A130" s="368" t="s">
        <v>301</v>
      </c>
      <c r="B130" s="369" t="s">
        <v>285</v>
      </c>
      <c r="C130" s="369" t="s">
        <v>263</v>
      </c>
      <c r="D130" s="370" t="s">
        <v>264</v>
      </c>
      <c r="E130" s="370" t="s">
        <v>302</v>
      </c>
      <c r="F130" s="370" t="s">
        <v>303</v>
      </c>
      <c r="G130" s="370" t="s">
        <v>304</v>
      </c>
      <c r="H130" s="371" t="s">
        <v>286</v>
      </c>
      <c r="I130" s="372" t="s">
        <v>287</v>
      </c>
      <c r="J130" s="373" t="s">
        <v>288</v>
      </c>
      <c r="K130" s="372" t="s">
        <v>287</v>
      </c>
      <c r="L130" s="373" t="s">
        <v>288</v>
      </c>
      <c r="M130" s="372" t="s">
        <v>287</v>
      </c>
      <c r="N130" s="373" t="s">
        <v>288</v>
      </c>
      <c r="O130" s="372" t="s">
        <v>287</v>
      </c>
      <c r="P130" s="373" t="s">
        <v>288</v>
      </c>
      <c r="Q130" s="372" t="s">
        <v>287</v>
      </c>
      <c r="R130" s="373" t="s">
        <v>288</v>
      </c>
      <c r="S130" s="372" t="s">
        <v>287</v>
      </c>
      <c r="T130" s="373" t="s">
        <v>288</v>
      </c>
      <c r="U130" s="372" t="s">
        <v>287</v>
      </c>
      <c r="V130" s="373" t="s">
        <v>288</v>
      </c>
      <c r="W130" s="372" t="s">
        <v>287</v>
      </c>
      <c r="X130" s="373" t="s">
        <v>288</v>
      </c>
      <c r="Y130" s="372" t="s">
        <v>287</v>
      </c>
      <c r="Z130" s="373" t="s">
        <v>288</v>
      </c>
      <c r="AA130" s="372" t="s">
        <v>287</v>
      </c>
      <c r="AB130" s="372" t="s">
        <v>288</v>
      </c>
      <c r="AG130" s="368" t="s">
        <v>301</v>
      </c>
      <c r="AH130" s="369" t="s">
        <v>285</v>
      </c>
      <c r="AI130" s="369" t="s">
        <v>263</v>
      </c>
      <c r="AJ130" s="370" t="s">
        <v>264</v>
      </c>
      <c r="AK130" s="370" t="s">
        <v>302</v>
      </c>
      <c r="AL130" s="370" t="s">
        <v>303</v>
      </c>
      <c r="AM130" s="370" t="s">
        <v>304</v>
      </c>
      <c r="AN130" s="371" t="s">
        <v>286</v>
      </c>
      <c r="AO130" s="372" t="s">
        <v>287</v>
      </c>
      <c r="AP130" s="373" t="s">
        <v>288</v>
      </c>
      <c r="AQ130" s="372" t="s">
        <v>287</v>
      </c>
      <c r="AR130" s="373" t="s">
        <v>288</v>
      </c>
      <c r="AS130" s="372" t="s">
        <v>287</v>
      </c>
      <c r="AT130" s="373" t="s">
        <v>288</v>
      </c>
      <c r="AU130" s="372" t="s">
        <v>287</v>
      </c>
      <c r="AV130" s="373" t="s">
        <v>288</v>
      </c>
      <c r="AW130" s="372" t="s">
        <v>287</v>
      </c>
      <c r="AX130" s="373" t="s">
        <v>288</v>
      </c>
      <c r="AY130" s="372" t="s">
        <v>287</v>
      </c>
      <c r="AZ130" s="373" t="s">
        <v>288</v>
      </c>
      <c r="BA130" s="372" t="s">
        <v>287</v>
      </c>
      <c r="BB130" s="373" t="s">
        <v>288</v>
      </c>
      <c r="BC130" s="372" t="s">
        <v>287</v>
      </c>
      <c r="BD130" s="373" t="s">
        <v>288</v>
      </c>
      <c r="BE130" s="372" t="s">
        <v>287</v>
      </c>
      <c r="BF130" s="373" t="s">
        <v>288</v>
      </c>
      <c r="BG130" s="372" t="s">
        <v>287</v>
      </c>
      <c r="BH130" s="372" t="s">
        <v>288</v>
      </c>
    </row>
    <row r="131" spans="1:61" ht="21" customHeight="1" thickTop="1" x14ac:dyDescent="0.45">
      <c r="A131" s="198"/>
      <c r="B131" s="199"/>
      <c r="C131" s="199"/>
      <c r="D131" s="200"/>
      <c r="E131" s="293"/>
      <c r="F131" s="201"/>
      <c r="G131" s="202" t="str">
        <f>IF(OR(E131="",F131=""),"",ROUNDDOWN(F131/1000/E131,1))</f>
        <v/>
      </c>
      <c r="H131" s="250"/>
      <c r="I131" s="253"/>
      <c r="J131" s="233">
        <f t="shared" ref="J131:J144" si="349">H131*I131</f>
        <v>0</v>
      </c>
      <c r="K131" s="253"/>
      <c r="L131" s="233">
        <f t="shared" ref="L131:L144" si="350">H131*K131</f>
        <v>0</v>
      </c>
      <c r="M131" s="253"/>
      <c r="N131" s="233">
        <f t="shared" ref="N131:N144" si="351">H131*M131</f>
        <v>0</v>
      </c>
      <c r="O131" s="253"/>
      <c r="P131" s="233">
        <f t="shared" ref="P131:P144" si="352">H131*O131</f>
        <v>0</v>
      </c>
      <c r="Q131" s="253"/>
      <c r="R131" s="233">
        <f t="shared" ref="R131:R144" si="353">H131*Q131</f>
        <v>0</v>
      </c>
      <c r="S131" s="253"/>
      <c r="T131" s="233">
        <f t="shared" ref="T131:T144" si="354">H131*S131</f>
        <v>0</v>
      </c>
      <c r="U131" s="253"/>
      <c r="V131" s="233">
        <f t="shared" ref="V131:V144" si="355">H131*U131</f>
        <v>0</v>
      </c>
      <c r="W131" s="253"/>
      <c r="X131" s="233">
        <f t="shared" ref="X131:X144" si="356">H131*W131</f>
        <v>0</v>
      </c>
      <c r="Y131" s="253"/>
      <c r="Z131" s="233">
        <f t="shared" ref="Z131:Z144" si="357">H131*Y131</f>
        <v>0</v>
      </c>
      <c r="AA131" s="253"/>
      <c r="AB131" s="235">
        <f t="shared" ref="AB131:AB144" si="358">H131*AA131</f>
        <v>0</v>
      </c>
      <c r="AG131" s="296"/>
      <c r="AH131" s="297"/>
      <c r="AI131" s="297"/>
      <c r="AJ131" s="308"/>
      <c r="AK131" s="293"/>
      <c r="AL131" s="201"/>
      <c r="AM131" s="202" t="str">
        <f>IF(OR(AK131="",AL131=""),"",ROUNDDOWN(AL131/1000/AK131,1))</f>
        <v/>
      </c>
      <c r="AN131" s="250"/>
      <c r="AO131" s="253"/>
      <c r="AP131" s="233">
        <f t="shared" ref="AP131:AP144" si="359">AN131*AO131</f>
        <v>0</v>
      </c>
      <c r="AQ131" s="253"/>
      <c r="AR131" s="233">
        <f t="shared" ref="AR131:AR144" si="360">AN131*AQ131</f>
        <v>0</v>
      </c>
      <c r="AS131" s="253"/>
      <c r="AT131" s="233">
        <f t="shared" ref="AT131:AT144" si="361">AN131*AS131</f>
        <v>0</v>
      </c>
      <c r="AU131" s="253"/>
      <c r="AV131" s="233">
        <f t="shared" ref="AV131:AV144" si="362">AN131*AU131</f>
        <v>0</v>
      </c>
      <c r="AW131" s="253"/>
      <c r="AX131" s="233">
        <f t="shared" ref="AX131:AX144" si="363">AN131*AW131</f>
        <v>0</v>
      </c>
      <c r="AY131" s="253"/>
      <c r="AZ131" s="233">
        <f t="shared" ref="AZ131:AZ144" si="364">AN131*AY131</f>
        <v>0</v>
      </c>
      <c r="BA131" s="253"/>
      <c r="BB131" s="233">
        <f t="shared" ref="BB131:BB144" si="365">AN131*BA131</f>
        <v>0</v>
      </c>
      <c r="BC131" s="253"/>
      <c r="BD131" s="233">
        <f t="shared" ref="BD131:BD144" si="366">AN131*BC131</f>
        <v>0</v>
      </c>
      <c r="BE131" s="253"/>
      <c r="BF131" s="233">
        <f t="shared" ref="BF131:BF144" si="367">AN131*BE131</f>
        <v>0</v>
      </c>
      <c r="BG131" s="253"/>
      <c r="BH131" s="235">
        <f t="shared" ref="BH131:BH144" si="368">AN131*BG131</f>
        <v>0</v>
      </c>
    </row>
    <row r="132" spans="1:61" ht="21" customHeight="1" x14ac:dyDescent="0.45">
      <c r="A132" s="205"/>
      <c r="B132" s="206"/>
      <c r="C132" s="206"/>
      <c r="D132" s="207"/>
      <c r="E132" s="294"/>
      <c r="F132" s="208"/>
      <c r="G132" s="209" t="str">
        <f t="shared" ref="G132:G144" si="369">IF(OR(E132="",F132=""),"",ROUNDDOWN(F132/1000/E132,1))</f>
        <v/>
      </c>
      <c r="H132" s="251"/>
      <c r="I132" s="254"/>
      <c r="J132" s="231">
        <f t="shared" si="349"/>
        <v>0</v>
      </c>
      <c r="K132" s="254"/>
      <c r="L132" s="231">
        <f t="shared" si="350"/>
        <v>0</v>
      </c>
      <c r="M132" s="254"/>
      <c r="N132" s="231">
        <f t="shared" si="351"/>
        <v>0</v>
      </c>
      <c r="O132" s="254"/>
      <c r="P132" s="231">
        <f t="shared" si="352"/>
        <v>0</v>
      </c>
      <c r="Q132" s="254"/>
      <c r="R132" s="231">
        <f t="shared" si="353"/>
        <v>0</v>
      </c>
      <c r="S132" s="254"/>
      <c r="T132" s="231">
        <f t="shared" si="354"/>
        <v>0</v>
      </c>
      <c r="U132" s="254"/>
      <c r="V132" s="231">
        <f t="shared" si="355"/>
        <v>0</v>
      </c>
      <c r="W132" s="254"/>
      <c r="X132" s="231">
        <f t="shared" si="356"/>
        <v>0</v>
      </c>
      <c r="Y132" s="254"/>
      <c r="Z132" s="231">
        <f t="shared" si="357"/>
        <v>0</v>
      </c>
      <c r="AA132" s="254"/>
      <c r="AB132" s="232">
        <f t="shared" si="358"/>
        <v>0</v>
      </c>
      <c r="AG132" s="296"/>
      <c r="AH132" s="298"/>
      <c r="AI132" s="298"/>
      <c r="AJ132" s="296"/>
      <c r="AK132" s="294"/>
      <c r="AL132" s="208"/>
      <c r="AM132" s="209" t="str">
        <f t="shared" ref="AM132:AM144" si="370">IF(OR(AK132="",AL132=""),"",ROUNDDOWN(AL132/1000/AK132,1))</f>
        <v/>
      </c>
      <c r="AN132" s="251"/>
      <c r="AO132" s="254"/>
      <c r="AP132" s="231">
        <f t="shared" si="359"/>
        <v>0</v>
      </c>
      <c r="AQ132" s="254"/>
      <c r="AR132" s="231">
        <f t="shared" si="360"/>
        <v>0</v>
      </c>
      <c r="AS132" s="254"/>
      <c r="AT132" s="231">
        <f t="shared" si="361"/>
        <v>0</v>
      </c>
      <c r="AU132" s="254"/>
      <c r="AV132" s="231">
        <f t="shared" si="362"/>
        <v>0</v>
      </c>
      <c r="AW132" s="254"/>
      <c r="AX132" s="231">
        <f t="shared" si="363"/>
        <v>0</v>
      </c>
      <c r="AY132" s="254"/>
      <c r="AZ132" s="231">
        <f t="shared" si="364"/>
        <v>0</v>
      </c>
      <c r="BA132" s="254"/>
      <c r="BB132" s="231">
        <f t="shared" si="365"/>
        <v>0</v>
      </c>
      <c r="BC132" s="254"/>
      <c r="BD132" s="231">
        <f t="shared" si="366"/>
        <v>0</v>
      </c>
      <c r="BE132" s="254"/>
      <c r="BF132" s="231">
        <f t="shared" si="367"/>
        <v>0</v>
      </c>
      <c r="BG132" s="254"/>
      <c r="BH132" s="232">
        <f t="shared" si="368"/>
        <v>0</v>
      </c>
    </row>
    <row r="133" spans="1:61" ht="21" customHeight="1" x14ac:dyDescent="0.45">
      <c r="A133" s="205"/>
      <c r="B133" s="206"/>
      <c r="C133" s="206"/>
      <c r="D133" s="207"/>
      <c r="E133" s="294"/>
      <c r="F133" s="208"/>
      <c r="G133" s="209" t="str">
        <f t="shared" si="369"/>
        <v/>
      </c>
      <c r="H133" s="251"/>
      <c r="I133" s="254"/>
      <c r="J133" s="231">
        <f t="shared" si="349"/>
        <v>0</v>
      </c>
      <c r="K133" s="254"/>
      <c r="L133" s="231">
        <f t="shared" si="350"/>
        <v>0</v>
      </c>
      <c r="M133" s="254"/>
      <c r="N133" s="231">
        <f t="shared" si="351"/>
        <v>0</v>
      </c>
      <c r="O133" s="254"/>
      <c r="P133" s="231">
        <f t="shared" si="352"/>
        <v>0</v>
      </c>
      <c r="Q133" s="254"/>
      <c r="R133" s="231">
        <f t="shared" si="353"/>
        <v>0</v>
      </c>
      <c r="S133" s="254"/>
      <c r="T133" s="231">
        <f t="shared" si="354"/>
        <v>0</v>
      </c>
      <c r="U133" s="254"/>
      <c r="V133" s="231">
        <f t="shared" si="355"/>
        <v>0</v>
      </c>
      <c r="W133" s="254"/>
      <c r="X133" s="231">
        <f t="shared" si="356"/>
        <v>0</v>
      </c>
      <c r="Y133" s="254"/>
      <c r="Z133" s="231">
        <f t="shared" si="357"/>
        <v>0</v>
      </c>
      <c r="AA133" s="254"/>
      <c r="AB133" s="232">
        <f t="shared" si="358"/>
        <v>0</v>
      </c>
      <c r="AG133" s="296"/>
      <c r="AH133" s="298"/>
      <c r="AI133" s="310"/>
      <c r="AJ133" s="296"/>
      <c r="AK133" s="294"/>
      <c r="AL133" s="208"/>
      <c r="AM133" s="209" t="str">
        <f t="shared" si="370"/>
        <v/>
      </c>
      <c r="AN133" s="251"/>
      <c r="AO133" s="254"/>
      <c r="AP133" s="231">
        <f t="shared" si="359"/>
        <v>0</v>
      </c>
      <c r="AQ133" s="254"/>
      <c r="AR133" s="231">
        <f t="shared" si="360"/>
        <v>0</v>
      </c>
      <c r="AS133" s="254"/>
      <c r="AT133" s="231">
        <f t="shared" si="361"/>
        <v>0</v>
      </c>
      <c r="AU133" s="254"/>
      <c r="AV133" s="231">
        <f t="shared" si="362"/>
        <v>0</v>
      </c>
      <c r="AW133" s="254"/>
      <c r="AX133" s="231">
        <f t="shared" si="363"/>
        <v>0</v>
      </c>
      <c r="AY133" s="254"/>
      <c r="AZ133" s="231">
        <f t="shared" si="364"/>
        <v>0</v>
      </c>
      <c r="BA133" s="254"/>
      <c r="BB133" s="231">
        <f t="shared" si="365"/>
        <v>0</v>
      </c>
      <c r="BC133" s="254"/>
      <c r="BD133" s="231">
        <f t="shared" si="366"/>
        <v>0</v>
      </c>
      <c r="BE133" s="254"/>
      <c r="BF133" s="231">
        <f t="shared" si="367"/>
        <v>0</v>
      </c>
      <c r="BG133" s="254"/>
      <c r="BH133" s="232">
        <f t="shared" si="368"/>
        <v>0</v>
      </c>
    </row>
    <row r="134" spans="1:61" ht="21" customHeight="1" x14ac:dyDescent="0.45">
      <c r="A134" s="205"/>
      <c r="B134" s="206"/>
      <c r="C134" s="206"/>
      <c r="D134" s="207"/>
      <c r="E134" s="294"/>
      <c r="F134" s="208"/>
      <c r="G134" s="209" t="str">
        <f t="shared" si="369"/>
        <v/>
      </c>
      <c r="H134" s="251"/>
      <c r="I134" s="254"/>
      <c r="J134" s="231">
        <f t="shared" si="349"/>
        <v>0</v>
      </c>
      <c r="K134" s="254"/>
      <c r="L134" s="231">
        <f t="shared" si="350"/>
        <v>0</v>
      </c>
      <c r="M134" s="254"/>
      <c r="N134" s="231">
        <f t="shared" si="351"/>
        <v>0</v>
      </c>
      <c r="O134" s="254"/>
      <c r="P134" s="231">
        <f t="shared" si="352"/>
        <v>0</v>
      </c>
      <c r="Q134" s="254"/>
      <c r="R134" s="231">
        <f t="shared" si="353"/>
        <v>0</v>
      </c>
      <c r="S134" s="254"/>
      <c r="T134" s="231">
        <f t="shared" si="354"/>
        <v>0</v>
      </c>
      <c r="U134" s="254"/>
      <c r="V134" s="231">
        <f t="shared" si="355"/>
        <v>0</v>
      </c>
      <c r="W134" s="254"/>
      <c r="X134" s="231">
        <f t="shared" si="356"/>
        <v>0</v>
      </c>
      <c r="Y134" s="254"/>
      <c r="Z134" s="231">
        <f t="shared" si="357"/>
        <v>0</v>
      </c>
      <c r="AA134" s="254"/>
      <c r="AB134" s="232">
        <f t="shared" si="358"/>
        <v>0</v>
      </c>
      <c r="AG134" s="296"/>
      <c r="AH134" s="298"/>
      <c r="AI134" s="310"/>
      <c r="AJ134" s="296"/>
      <c r="AK134" s="294"/>
      <c r="AL134" s="208"/>
      <c r="AM134" s="209" t="str">
        <f t="shared" si="370"/>
        <v/>
      </c>
      <c r="AN134" s="251"/>
      <c r="AO134" s="254"/>
      <c r="AP134" s="231">
        <f t="shared" si="359"/>
        <v>0</v>
      </c>
      <c r="AQ134" s="254"/>
      <c r="AR134" s="231">
        <f t="shared" si="360"/>
        <v>0</v>
      </c>
      <c r="AS134" s="254"/>
      <c r="AT134" s="231">
        <f t="shared" si="361"/>
        <v>0</v>
      </c>
      <c r="AU134" s="254"/>
      <c r="AV134" s="231">
        <f t="shared" si="362"/>
        <v>0</v>
      </c>
      <c r="AW134" s="254"/>
      <c r="AX134" s="231">
        <f t="shared" si="363"/>
        <v>0</v>
      </c>
      <c r="AY134" s="254"/>
      <c r="AZ134" s="231">
        <f t="shared" si="364"/>
        <v>0</v>
      </c>
      <c r="BA134" s="254"/>
      <c r="BB134" s="231">
        <f t="shared" si="365"/>
        <v>0</v>
      </c>
      <c r="BC134" s="254"/>
      <c r="BD134" s="231">
        <f t="shared" si="366"/>
        <v>0</v>
      </c>
      <c r="BE134" s="254"/>
      <c r="BF134" s="231">
        <f t="shared" si="367"/>
        <v>0</v>
      </c>
      <c r="BG134" s="254"/>
      <c r="BH134" s="232">
        <f t="shared" si="368"/>
        <v>0</v>
      </c>
    </row>
    <row r="135" spans="1:61" ht="21" customHeight="1" x14ac:dyDescent="0.45">
      <c r="A135" s="205"/>
      <c r="B135" s="206"/>
      <c r="C135" s="206"/>
      <c r="D135" s="207"/>
      <c r="E135" s="294"/>
      <c r="F135" s="208"/>
      <c r="G135" s="209" t="str">
        <f t="shared" si="369"/>
        <v/>
      </c>
      <c r="H135" s="251"/>
      <c r="I135" s="254"/>
      <c r="J135" s="231">
        <f t="shared" si="349"/>
        <v>0</v>
      </c>
      <c r="K135" s="254"/>
      <c r="L135" s="231">
        <f t="shared" si="350"/>
        <v>0</v>
      </c>
      <c r="M135" s="254"/>
      <c r="N135" s="231">
        <f t="shared" si="351"/>
        <v>0</v>
      </c>
      <c r="O135" s="254"/>
      <c r="P135" s="231">
        <f t="shared" si="352"/>
        <v>0</v>
      </c>
      <c r="Q135" s="254"/>
      <c r="R135" s="231">
        <f t="shared" si="353"/>
        <v>0</v>
      </c>
      <c r="S135" s="254"/>
      <c r="T135" s="231">
        <f t="shared" si="354"/>
        <v>0</v>
      </c>
      <c r="U135" s="254"/>
      <c r="V135" s="231">
        <f t="shared" si="355"/>
        <v>0</v>
      </c>
      <c r="W135" s="254"/>
      <c r="X135" s="231">
        <f t="shared" si="356"/>
        <v>0</v>
      </c>
      <c r="Y135" s="254"/>
      <c r="Z135" s="231">
        <f t="shared" si="357"/>
        <v>0</v>
      </c>
      <c r="AA135" s="254"/>
      <c r="AB135" s="232">
        <f t="shared" si="358"/>
        <v>0</v>
      </c>
      <c r="AG135" s="296"/>
      <c r="AH135" s="298"/>
      <c r="AI135" s="310"/>
      <c r="AJ135" s="296"/>
      <c r="AK135" s="294"/>
      <c r="AL135" s="208"/>
      <c r="AM135" s="209" t="str">
        <f t="shared" si="370"/>
        <v/>
      </c>
      <c r="AN135" s="251"/>
      <c r="AO135" s="254"/>
      <c r="AP135" s="231">
        <f t="shared" si="359"/>
        <v>0</v>
      </c>
      <c r="AQ135" s="254"/>
      <c r="AR135" s="231">
        <f t="shared" si="360"/>
        <v>0</v>
      </c>
      <c r="AS135" s="254"/>
      <c r="AT135" s="231">
        <f t="shared" si="361"/>
        <v>0</v>
      </c>
      <c r="AU135" s="254"/>
      <c r="AV135" s="231">
        <f t="shared" si="362"/>
        <v>0</v>
      </c>
      <c r="AW135" s="254"/>
      <c r="AX135" s="231">
        <f t="shared" si="363"/>
        <v>0</v>
      </c>
      <c r="AY135" s="254"/>
      <c r="AZ135" s="231">
        <f t="shared" si="364"/>
        <v>0</v>
      </c>
      <c r="BA135" s="254"/>
      <c r="BB135" s="231">
        <f t="shared" si="365"/>
        <v>0</v>
      </c>
      <c r="BC135" s="254"/>
      <c r="BD135" s="231">
        <f t="shared" si="366"/>
        <v>0</v>
      </c>
      <c r="BE135" s="254"/>
      <c r="BF135" s="231">
        <f t="shared" si="367"/>
        <v>0</v>
      </c>
      <c r="BG135" s="254"/>
      <c r="BH135" s="232">
        <f t="shared" si="368"/>
        <v>0</v>
      </c>
    </row>
    <row r="136" spans="1:61" ht="21" customHeight="1" x14ac:dyDescent="0.45">
      <c r="A136" s="205"/>
      <c r="B136" s="206"/>
      <c r="C136" s="206"/>
      <c r="D136" s="207"/>
      <c r="E136" s="294"/>
      <c r="F136" s="208"/>
      <c r="G136" s="209" t="str">
        <f t="shared" si="369"/>
        <v/>
      </c>
      <c r="H136" s="251"/>
      <c r="I136" s="254"/>
      <c r="J136" s="231">
        <f t="shared" si="349"/>
        <v>0</v>
      </c>
      <c r="K136" s="254"/>
      <c r="L136" s="231">
        <f t="shared" si="350"/>
        <v>0</v>
      </c>
      <c r="M136" s="254"/>
      <c r="N136" s="231">
        <f t="shared" si="351"/>
        <v>0</v>
      </c>
      <c r="O136" s="254"/>
      <c r="P136" s="231">
        <f t="shared" si="352"/>
        <v>0</v>
      </c>
      <c r="Q136" s="254"/>
      <c r="R136" s="231">
        <f t="shared" si="353"/>
        <v>0</v>
      </c>
      <c r="S136" s="254"/>
      <c r="T136" s="231">
        <f t="shared" si="354"/>
        <v>0</v>
      </c>
      <c r="U136" s="254"/>
      <c r="V136" s="231">
        <f t="shared" si="355"/>
        <v>0</v>
      </c>
      <c r="W136" s="254"/>
      <c r="X136" s="231">
        <f t="shared" si="356"/>
        <v>0</v>
      </c>
      <c r="Y136" s="254"/>
      <c r="Z136" s="231">
        <f t="shared" si="357"/>
        <v>0</v>
      </c>
      <c r="AA136" s="254"/>
      <c r="AB136" s="232">
        <f t="shared" si="358"/>
        <v>0</v>
      </c>
      <c r="AG136" s="296"/>
      <c r="AH136" s="298"/>
      <c r="AI136" s="310"/>
      <c r="AJ136" s="296"/>
      <c r="AK136" s="294"/>
      <c r="AL136" s="208"/>
      <c r="AM136" s="209" t="str">
        <f t="shared" si="370"/>
        <v/>
      </c>
      <c r="AN136" s="251"/>
      <c r="AO136" s="254"/>
      <c r="AP136" s="231">
        <f t="shared" si="359"/>
        <v>0</v>
      </c>
      <c r="AQ136" s="254"/>
      <c r="AR136" s="231">
        <f t="shared" si="360"/>
        <v>0</v>
      </c>
      <c r="AS136" s="254"/>
      <c r="AT136" s="231">
        <f t="shared" si="361"/>
        <v>0</v>
      </c>
      <c r="AU136" s="254"/>
      <c r="AV136" s="231">
        <f t="shared" si="362"/>
        <v>0</v>
      </c>
      <c r="AW136" s="254"/>
      <c r="AX136" s="231">
        <f t="shared" si="363"/>
        <v>0</v>
      </c>
      <c r="AY136" s="254"/>
      <c r="AZ136" s="231">
        <f t="shared" si="364"/>
        <v>0</v>
      </c>
      <c r="BA136" s="254"/>
      <c r="BB136" s="231">
        <f t="shared" si="365"/>
        <v>0</v>
      </c>
      <c r="BC136" s="254"/>
      <c r="BD136" s="231">
        <f t="shared" si="366"/>
        <v>0</v>
      </c>
      <c r="BE136" s="254"/>
      <c r="BF136" s="231">
        <f t="shared" si="367"/>
        <v>0</v>
      </c>
      <c r="BG136" s="254"/>
      <c r="BH136" s="232">
        <f t="shared" si="368"/>
        <v>0</v>
      </c>
    </row>
    <row r="137" spans="1:61" ht="21" customHeight="1" x14ac:dyDescent="0.45">
      <c r="A137" s="205"/>
      <c r="B137" s="206"/>
      <c r="C137" s="206"/>
      <c r="D137" s="207"/>
      <c r="E137" s="294"/>
      <c r="F137" s="208"/>
      <c r="G137" s="209" t="str">
        <f t="shared" si="369"/>
        <v/>
      </c>
      <c r="H137" s="251"/>
      <c r="I137" s="254"/>
      <c r="J137" s="231">
        <f t="shared" si="349"/>
        <v>0</v>
      </c>
      <c r="K137" s="254"/>
      <c r="L137" s="231">
        <f t="shared" si="350"/>
        <v>0</v>
      </c>
      <c r="M137" s="254"/>
      <c r="N137" s="231">
        <f t="shared" si="351"/>
        <v>0</v>
      </c>
      <c r="O137" s="254"/>
      <c r="P137" s="231">
        <f t="shared" si="352"/>
        <v>0</v>
      </c>
      <c r="Q137" s="254"/>
      <c r="R137" s="231">
        <f t="shared" si="353"/>
        <v>0</v>
      </c>
      <c r="S137" s="254"/>
      <c r="T137" s="231">
        <f t="shared" si="354"/>
        <v>0</v>
      </c>
      <c r="U137" s="254"/>
      <c r="V137" s="231">
        <f t="shared" si="355"/>
        <v>0</v>
      </c>
      <c r="W137" s="254"/>
      <c r="X137" s="231">
        <f t="shared" si="356"/>
        <v>0</v>
      </c>
      <c r="Y137" s="254"/>
      <c r="Z137" s="231">
        <f t="shared" si="357"/>
        <v>0</v>
      </c>
      <c r="AA137" s="254"/>
      <c r="AB137" s="232">
        <f t="shared" si="358"/>
        <v>0</v>
      </c>
      <c r="AG137" s="296"/>
      <c r="AH137" s="298"/>
      <c r="AI137" s="310"/>
      <c r="AJ137" s="296"/>
      <c r="AK137" s="294"/>
      <c r="AL137" s="208"/>
      <c r="AM137" s="209" t="str">
        <f t="shared" si="370"/>
        <v/>
      </c>
      <c r="AN137" s="251"/>
      <c r="AO137" s="254"/>
      <c r="AP137" s="231">
        <f t="shared" si="359"/>
        <v>0</v>
      </c>
      <c r="AQ137" s="254"/>
      <c r="AR137" s="231">
        <f t="shared" si="360"/>
        <v>0</v>
      </c>
      <c r="AS137" s="254"/>
      <c r="AT137" s="231">
        <f t="shared" si="361"/>
        <v>0</v>
      </c>
      <c r="AU137" s="254"/>
      <c r="AV137" s="231">
        <f t="shared" si="362"/>
        <v>0</v>
      </c>
      <c r="AW137" s="254"/>
      <c r="AX137" s="231">
        <f t="shared" si="363"/>
        <v>0</v>
      </c>
      <c r="AY137" s="254"/>
      <c r="AZ137" s="231">
        <f t="shared" si="364"/>
        <v>0</v>
      </c>
      <c r="BA137" s="254"/>
      <c r="BB137" s="231">
        <f t="shared" si="365"/>
        <v>0</v>
      </c>
      <c r="BC137" s="254"/>
      <c r="BD137" s="231">
        <f t="shared" si="366"/>
        <v>0</v>
      </c>
      <c r="BE137" s="254"/>
      <c r="BF137" s="231">
        <f t="shared" si="367"/>
        <v>0</v>
      </c>
      <c r="BG137" s="254"/>
      <c r="BH137" s="232">
        <f t="shared" si="368"/>
        <v>0</v>
      </c>
    </row>
    <row r="138" spans="1:61" ht="21" customHeight="1" x14ac:dyDescent="0.45">
      <c r="A138" s="205"/>
      <c r="B138" s="206"/>
      <c r="C138" s="206"/>
      <c r="D138" s="207"/>
      <c r="E138" s="294"/>
      <c r="F138" s="208"/>
      <c r="G138" s="209" t="str">
        <f t="shared" si="369"/>
        <v/>
      </c>
      <c r="H138" s="251"/>
      <c r="I138" s="254"/>
      <c r="J138" s="231">
        <f t="shared" si="349"/>
        <v>0</v>
      </c>
      <c r="K138" s="254"/>
      <c r="L138" s="231">
        <f t="shared" si="350"/>
        <v>0</v>
      </c>
      <c r="M138" s="254"/>
      <c r="N138" s="231">
        <f t="shared" si="351"/>
        <v>0</v>
      </c>
      <c r="O138" s="254"/>
      <c r="P138" s="231">
        <f t="shared" si="352"/>
        <v>0</v>
      </c>
      <c r="Q138" s="254"/>
      <c r="R138" s="231">
        <f t="shared" si="353"/>
        <v>0</v>
      </c>
      <c r="S138" s="254"/>
      <c r="T138" s="231">
        <f t="shared" si="354"/>
        <v>0</v>
      </c>
      <c r="U138" s="254"/>
      <c r="V138" s="231">
        <f t="shared" si="355"/>
        <v>0</v>
      </c>
      <c r="W138" s="254"/>
      <c r="X138" s="231">
        <f t="shared" si="356"/>
        <v>0</v>
      </c>
      <c r="Y138" s="254"/>
      <c r="Z138" s="231">
        <f t="shared" si="357"/>
        <v>0</v>
      </c>
      <c r="AA138" s="254"/>
      <c r="AB138" s="232">
        <f t="shared" si="358"/>
        <v>0</v>
      </c>
      <c r="AG138" s="296"/>
      <c r="AH138" s="298"/>
      <c r="AI138" s="306"/>
      <c r="AJ138" s="309"/>
      <c r="AK138" s="294"/>
      <c r="AL138" s="208"/>
      <c r="AM138" s="209" t="str">
        <f t="shared" si="370"/>
        <v/>
      </c>
      <c r="AN138" s="251"/>
      <c r="AO138" s="254"/>
      <c r="AP138" s="231">
        <f t="shared" si="359"/>
        <v>0</v>
      </c>
      <c r="AQ138" s="254"/>
      <c r="AR138" s="231">
        <f t="shared" si="360"/>
        <v>0</v>
      </c>
      <c r="AS138" s="254"/>
      <c r="AT138" s="231">
        <f t="shared" si="361"/>
        <v>0</v>
      </c>
      <c r="AU138" s="254"/>
      <c r="AV138" s="231">
        <f t="shared" si="362"/>
        <v>0</v>
      </c>
      <c r="AW138" s="254"/>
      <c r="AX138" s="231">
        <f t="shared" si="363"/>
        <v>0</v>
      </c>
      <c r="AY138" s="254"/>
      <c r="AZ138" s="231">
        <f t="shared" si="364"/>
        <v>0</v>
      </c>
      <c r="BA138" s="254"/>
      <c r="BB138" s="231">
        <f t="shared" si="365"/>
        <v>0</v>
      </c>
      <c r="BC138" s="254"/>
      <c r="BD138" s="231">
        <f t="shared" si="366"/>
        <v>0</v>
      </c>
      <c r="BE138" s="254"/>
      <c r="BF138" s="231">
        <f t="shared" si="367"/>
        <v>0</v>
      </c>
      <c r="BG138" s="254"/>
      <c r="BH138" s="232">
        <f t="shared" si="368"/>
        <v>0</v>
      </c>
    </row>
    <row r="139" spans="1:61" ht="21" customHeight="1" x14ac:dyDescent="0.45">
      <c r="A139" s="205"/>
      <c r="B139" s="206"/>
      <c r="C139" s="206"/>
      <c r="D139" s="207"/>
      <c r="E139" s="294"/>
      <c r="F139" s="208"/>
      <c r="G139" s="209" t="str">
        <f t="shared" si="369"/>
        <v/>
      </c>
      <c r="H139" s="251"/>
      <c r="I139" s="254"/>
      <c r="J139" s="231">
        <f t="shared" si="349"/>
        <v>0</v>
      </c>
      <c r="K139" s="254"/>
      <c r="L139" s="231">
        <f t="shared" si="350"/>
        <v>0</v>
      </c>
      <c r="M139" s="254"/>
      <c r="N139" s="231">
        <f t="shared" si="351"/>
        <v>0</v>
      </c>
      <c r="O139" s="254"/>
      <c r="P139" s="231">
        <f t="shared" si="352"/>
        <v>0</v>
      </c>
      <c r="Q139" s="254"/>
      <c r="R139" s="231">
        <f t="shared" si="353"/>
        <v>0</v>
      </c>
      <c r="S139" s="254"/>
      <c r="T139" s="231">
        <f t="shared" si="354"/>
        <v>0</v>
      </c>
      <c r="U139" s="254"/>
      <c r="V139" s="231">
        <f t="shared" si="355"/>
        <v>0</v>
      </c>
      <c r="W139" s="254"/>
      <c r="X139" s="231">
        <f t="shared" si="356"/>
        <v>0</v>
      </c>
      <c r="Y139" s="254"/>
      <c r="Z139" s="231">
        <f t="shared" si="357"/>
        <v>0</v>
      </c>
      <c r="AA139" s="254"/>
      <c r="AB139" s="232">
        <f t="shared" si="358"/>
        <v>0</v>
      </c>
      <c r="AG139" s="296"/>
      <c r="AH139" s="306"/>
      <c r="AI139" s="306"/>
      <c r="AJ139" s="307"/>
      <c r="AK139" s="294"/>
      <c r="AL139" s="208"/>
      <c r="AM139" s="209" t="str">
        <f t="shared" si="370"/>
        <v/>
      </c>
      <c r="AN139" s="251"/>
      <c r="AO139" s="254"/>
      <c r="AP139" s="231">
        <f t="shared" si="359"/>
        <v>0</v>
      </c>
      <c r="AQ139" s="254"/>
      <c r="AR139" s="231">
        <f t="shared" si="360"/>
        <v>0</v>
      </c>
      <c r="AS139" s="254"/>
      <c r="AT139" s="231">
        <f t="shared" si="361"/>
        <v>0</v>
      </c>
      <c r="AU139" s="254"/>
      <c r="AV139" s="231">
        <f t="shared" si="362"/>
        <v>0</v>
      </c>
      <c r="AW139" s="254"/>
      <c r="AX139" s="231">
        <f t="shared" si="363"/>
        <v>0</v>
      </c>
      <c r="AY139" s="254"/>
      <c r="AZ139" s="231">
        <f t="shared" si="364"/>
        <v>0</v>
      </c>
      <c r="BA139" s="254"/>
      <c r="BB139" s="231">
        <f t="shared" si="365"/>
        <v>0</v>
      </c>
      <c r="BC139" s="254"/>
      <c r="BD139" s="231">
        <f t="shared" si="366"/>
        <v>0</v>
      </c>
      <c r="BE139" s="254"/>
      <c r="BF139" s="231">
        <f t="shared" si="367"/>
        <v>0</v>
      </c>
      <c r="BG139" s="254"/>
      <c r="BH139" s="232">
        <f t="shared" si="368"/>
        <v>0</v>
      </c>
    </row>
    <row r="140" spans="1:61" ht="21" customHeight="1" x14ac:dyDescent="0.45">
      <c r="A140" s="205"/>
      <c r="B140" s="206"/>
      <c r="C140" s="206"/>
      <c r="D140" s="207"/>
      <c r="E140" s="294"/>
      <c r="F140" s="208"/>
      <c r="G140" s="209" t="str">
        <f t="shared" si="369"/>
        <v/>
      </c>
      <c r="H140" s="251"/>
      <c r="I140" s="254"/>
      <c r="J140" s="231">
        <f t="shared" si="349"/>
        <v>0</v>
      </c>
      <c r="K140" s="254"/>
      <c r="L140" s="231">
        <f t="shared" si="350"/>
        <v>0</v>
      </c>
      <c r="M140" s="254"/>
      <c r="N140" s="231">
        <f t="shared" si="351"/>
        <v>0</v>
      </c>
      <c r="O140" s="254"/>
      <c r="P140" s="231">
        <f t="shared" si="352"/>
        <v>0</v>
      </c>
      <c r="Q140" s="254"/>
      <c r="R140" s="231">
        <f t="shared" si="353"/>
        <v>0</v>
      </c>
      <c r="S140" s="254"/>
      <c r="T140" s="231">
        <f t="shared" si="354"/>
        <v>0</v>
      </c>
      <c r="U140" s="254"/>
      <c r="V140" s="231">
        <f t="shared" si="355"/>
        <v>0</v>
      </c>
      <c r="W140" s="254"/>
      <c r="X140" s="231">
        <f t="shared" si="356"/>
        <v>0</v>
      </c>
      <c r="Y140" s="254"/>
      <c r="Z140" s="231">
        <f t="shared" si="357"/>
        <v>0</v>
      </c>
      <c r="AA140" s="254"/>
      <c r="AB140" s="232">
        <f t="shared" si="358"/>
        <v>0</v>
      </c>
      <c r="AG140" s="205"/>
      <c r="AH140" s="206"/>
      <c r="AI140" s="206"/>
      <c r="AJ140" s="207"/>
      <c r="AK140" s="294"/>
      <c r="AL140" s="208"/>
      <c r="AM140" s="209" t="str">
        <f t="shared" si="370"/>
        <v/>
      </c>
      <c r="AN140" s="251"/>
      <c r="AO140" s="254"/>
      <c r="AP140" s="231">
        <f t="shared" si="359"/>
        <v>0</v>
      </c>
      <c r="AQ140" s="254"/>
      <c r="AR140" s="231">
        <f t="shared" si="360"/>
        <v>0</v>
      </c>
      <c r="AS140" s="254"/>
      <c r="AT140" s="231">
        <f t="shared" si="361"/>
        <v>0</v>
      </c>
      <c r="AU140" s="254"/>
      <c r="AV140" s="231">
        <f t="shared" si="362"/>
        <v>0</v>
      </c>
      <c r="AW140" s="254"/>
      <c r="AX140" s="231">
        <f t="shared" si="363"/>
        <v>0</v>
      </c>
      <c r="AY140" s="254"/>
      <c r="AZ140" s="231">
        <f t="shared" si="364"/>
        <v>0</v>
      </c>
      <c r="BA140" s="254"/>
      <c r="BB140" s="231">
        <f t="shared" si="365"/>
        <v>0</v>
      </c>
      <c r="BC140" s="254"/>
      <c r="BD140" s="231">
        <f t="shared" si="366"/>
        <v>0</v>
      </c>
      <c r="BE140" s="254"/>
      <c r="BF140" s="231">
        <f t="shared" si="367"/>
        <v>0</v>
      </c>
      <c r="BG140" s="254"/>
      <c r="BH140" s="232">
        <f t="shared" si="368"/>
        <v>0</v>
      </c>
    </row>
    <row r="141" spans="1:61" ht="21" customHeight="1" x14ac:dyDescent="0.45">
      <c r="A141" s="205"/>
      <c r="B141" s="206"/>
      <c r="C141" s="206"/>
      <c r="D141" s="207"/>
      <c r="E141" s="294"/>
      <c r="F141" s="208"/>
      <c r="G141" s="209" t="str">
        <f t="shared" si="369"/>
        <v/>
      </c>
      <c r="H141" s="251"/>
      <c r="I141" s="254"/>
      <c r="J141" s="231">
        <f t="shared" si="349"/>
        <v>0</v>
      </c>
      <c r="K141" s="254"/>
      <c r="L141" s="231">
        <f t="shared" si="350"/>
        <v>0</v>
      </c>
      <c r="M141" s="254"/>
      <c r="N141" s="231">
        <f t="shared" si="351"/>
        <v>0</v>
      </c>
      <c r="O141" s="254"/>
      <c r="P141" s="231">
        <f t="shared" si="352"/>
        <v>0</v>
      </c>
      <c r="Q141" s="254"/>
      <c r="R141" s="231">
        <f t="shared" si="353"/>
        <v>0</v>
      </c>
      <c r="S141" s="254"/>
      <c r="T141" s="231">
        <f t="shared" si="354"/>
        <v>0</v>
      </c>
      <c r="U141" s="254"/>
      <c r="V141" s="231">
        <f t="shared" si="355"/>
        <v>0</v>
      </c>
      <c r="W141" s="254"/>
      <c r="X141" s="231">
        <f t="shared" si="356"/>
        <v>0</v>
      </c>
      <c r="Y141" s="254"/>
      <c r="Z141" s="231">
        <f t="shared" si="357"/>
        <v>0</v>
      </c>
      <c r="AA141" s="254"/>
      <c r="AB141" s="232">
        <f t="shared" si="358"/>
        <v>0</v>
      </c>
      <c r="AG141" s="205"/>
      <c r="AH141" s="206"/>
      <c r="AI141" s="206"/>
      <c r="AJ141" s="207"/>
      <c r="AK141" s="294"/>
      <c r="AL141" s="208"/>
      <c r="AM141" s="209" t="str">
        <f t="shared" si="370"/>
        <v/>
      </c>
      <c r="AN141" s="251"/>
      <c r="AO141" s="254"/>
      <c r="AP141" s="231">
        <f t="shared" si="359"/>
        <v>0</v>
      </c>
      <c r="AQ141" s="254"/>
      <c r="AR141" s="231">
        <f t="shared" si="360"/>
        <v>0</v>
      </c>
      <c r="AS141" s="254"/>
      <c r="AT141" s="231">
        <f t="shared" si="361"/>
        <v>0</v>
      </c>
      <c r="AU141" s="254"/>
      <c r="AV141" s="231">
        <f t="shared" si="362"/>
        <v>0</v>
      </c>
      <c r="AW141" s="254"/>
      <c r="AX141" s="231">
        <f t="shared" si="363"/>
        <v>0</v>
      </c>
      <c r="AY141" s="254"/>
      <c r="AZ141" s="231">
        <f t="shared" si="364"/>
        <v>0</v>
      </c>
      <c r="BA141" s="254"/>
      <c r="BB141" s="231">
        <f t="shared" si="365"/>
        <v>0</v>
      </c>
      <c r="BC141" s="254"/>
      <c r="BD141" s="231">
        <f t="shared" si="366"/>
        <v>0</v>
      </c>
      <c r="BE141" s="254"/>
      <c r="BF141" s="231">
        <f t="shared" si="367"/>
        <v>0</v>
      </c>
      <c r="BG141" s="254"/>
      <c r="BH141" s="232">
        <f t="shared" si="368"/>
        <v>0</v>
      </c>
    </row>
    <row r="142" spans="1:61" ht="21" customHeight="1" x14ac:dyDescent="0.45">
      <c r="A142" s="205"/>
      <c r="B142" s="206"/>
      <c r="C142" s="206"/>
      <c r="D142" s="207"/>
      <c r="E142" s="294"/>
      <c r="F142" s="208"/>
      <c r="G142" s="209" t="str">
        <f t="shared" si="369"/>
        <v/>
      </c>
      <c r="H142" s="251"/>
      <c r="I142" s="254"/>
      <c r="J142" s="231">
        <f t="shared" si="349"/>
        <v>0</v>
      </c>
      <c r="K142" s="254"/>
      <c r="L142" s="231">
        <f t="shared" si="350"/>
        <v>0</v>
      </c>
      <c r="M142" s="254"/>
      <c r="N142" s="231">
        <f t="shared" si="351"/>
        <v>0</v>
      </c>
      <c r="O142" s="254"/>
      <c r="P142" s="231">
        <f t="shared" si="352"/>
        <v>0</v>
      </c>
      <c r="Q142" s="254"/>
      <c r="R142" s="231">
        <f t="shared" si="353"/>
        <v>0</v>
      </c>
      <c r="S142" s="254"/>
      <c r="T142" s="231">
        <f t="shared" si="354"/>
        <v>0</v>
      </c>
      <c r="U142" s="254"/>
      <c r="V142" s="231">
        <f t="shared" si="355"/>
        <v>0</v>
      </c>
      <c r="W142" s="254"/>
      <c r="X142" s="231">
        <f t="shared" si="356"/>
        <v>0</v>
      </c>
      <c r="Y142" s="254"/>
      <c r="Z142" s="231">
        <f t="shared" si="357"/>
        <v>0</v>
      </c>
      <c r="AA142" s="254"/>
      <c r="AB142" s="232">
        <f t="shared" si="358"/>
        <v>0</v>
      </c>
      <c r="AG142" s="205"/>
      <c r="AH142" s="206"/>
      <c r="AI142" s="206"/>
      <c r="AJ142" s="207"/>
      <c r="AK142" s="294"/>
      <c r="AL142" s="208"/>
      <c r="AM142" s="209" t="str">
        <f t="shared" si="370"/>
        <v/>
      </c>
      <c r="AN142" s="251"/>
      <c r="AO142" s="254"/>
      <c r="AP142" s="231">
        <f t="shared" si="359"/>
        <v>0</v>
      </c>
      <c r="AQ142" s="254"/>
      <c r="AR142" s="231">
        <f t="shared" si="360"/>
        <v>0</v>
      </c>
      <c r="AS142" s="254"/>
      <c r="AT142" s="231">
        <f t="shared" si="361"/>
        <v>0</v>
      </c>
      <c r="AU142" s="254"/>
      <c r="AV142" s="231">
        <f t="shared" si="362"/>
        <v>0</v>
      </c>
      <c r="AW142" s="254"/>
      <c r="AX142" s="231">
        <f t="shared" si="363"/>
        <v>0</v>
      </c>
      <c r="AY142" s="254"/>
      <c r="AZ142" s="231">
        <f t="shared" si="364"/>
        <v>0</v>
      </c>
      <c r="BA142" s="254"/>
      <c r="BB142" s="231">
        <f t="shared" si="365"/>
        <v>0</v>
      </c>
      <c r="BC142" s="254"/>
      <c r="BD142" s="231">
        <f t="shared" si="366"/>
        <v>0</v>
      </c>
      <c r="BE142" s="254"/>
      <c r="BF142" s="231">
        <f t="shared" si="367"/>
        <v>0</v>
      </c>
      <c r="BG142" s="254"/>
      <c r="BH142" s="232">
        <f t="shared" si="368"/>
        <v>0</v>
      </c>
    </row>
    <row r="143" spans="1:61" ht="21" customHeight="1" x14ac:dyDescent="0.45">
      <c r="A143" s="205"/>
      <c r="B143" s="206"/>
      <c r="C143" s="206"/>
      <c r="D143" s="207"/>
      <c r="E143" s="294"/>
      <c r="F143" s="208"/>
      <c r="G143" s="209" t="str">
        <f t="shared" si="369"/>
        <v/>
      </c>
      <c r="H143" s="251"/>
      <c r="I143" s="254"/>
      <c r="J143" s="231">
        <f t="shared" si="349"/>
        <v>0</v>
      </c>
      <c r="K143" s="254"/>
      <c r="L143" s="231">
        <f t="shared" si="350"/>
        <v>0</v>
      </c>
      <c r="M143" s="254"/>
      <c r="N143" s="231">
        <f t="shared" si="351"/>
        <v>0</v>
      </c>
      <c r="O143" s="254"/>
      <c r="P143" s="231">
        <f t="shared" si="352"/>
        <v>0</v>
      </c>
      <c r="Q143" s="254"/>
      <c r="R143" s="231">
        <f t="shared" si="353"/>
        <v>0</v>
      </c>
      <c r="S143" s="254"/>
      <c r="T143" s="231">
        <f t="shared" si="354"/>
        <v>0</v>
      </c>
      <c r="U143" s="254"/>
      <c r="V143" s="231">
        <f t="shared" si="355"/>
        <v>0</v>
      </c>
      <c r="W143" s="254"/>
      <c r="X143" s="231">
        <f t="shared" si="356"/>
        <v>0</v>
      </c>
      <c r="Y143" s="254"/>
      <c r="Z143" s="231">
        <f t="shared" si="357"/>
        <v>0</v>
      </c>
      <c r="AA143" s="254"/>
      <c r="AB143" s="232">
        <f t="shared" si="358"/>
        <v>0</v>
      </c>
      <c r="AG143" s="205"/>
      <c r="AH143" s="206"/>
      <c r="AI143" s="206"/>
      <c r="AJ143" s="207"/>
      <c r="AK143" s="294"/>
      <c r="AL143" s="208"/>
      <c r="AM143" s="209" t="str">
        <f t="shared" si="370"/>
        <v/>
      </c>
      <c r="AN143" s="251"/>
      <c r="AO143" s="254"/>
      <c r="AP143" s="231">
        <f t="shared" si="359"/>
        <v>0</v>
      </c>
      <c r="AQ143" s="254"/>
      <c r="AR143" s="231">
        <f t="shared" si="360"/>
        <v>0</v>
      </c>
      <c r="AS143" s="254"/>
      <c r="AT143" s="231">
        <f t="shared" si="361"/>
        <v>0</v>
      </c>
      <c r="AU143" s="254"/>
      <c r="AV143" s="231">
        <f t="shared" si="362"/>
        <v>0</v>
      </c>
      <c r="AW143" s="254"/>
      <c r="AX143" s="231">
        <f t="shared" si="363"/>
        <v>0</v>
      </c>
      <c r="AY143" s="254"/>
      <c r="AZ143" s="231">
        <f t="shared" si="364"/>
        <v>0</v>
      </c>
      <c r="BA143" s="254"/>
      <c r="BB143" s="231">
        <f t="shared" si="365"/>
        <v>0</v>
      </c>
      <c r="BC143" s="254"/>
      <c r="BD143" s="231">
        <f t="shared" si="366"/>
        <v>0</v>
      </c>
      <c r="BE143" s="254"/>
      <c r="BF143" s="231">
        <f t="shared" si="367"/>
        <v>0</v>
      </c>
      <c r="BG143" s="254"/>
      <c r="BH143" s="232">
        <f t="shared" si="368"/>
        <v>0</v>
      </c>
    </row>
    <row r="144" spans="1:61" ht="21" customHeight="1" thickBot="1" x14ac:dyDescent="0.5">
      <c r="A144" s="210"/>
      <c r="B144" s="211"/>
      <c r="C144" s="211"/>
      <c r="D144" s="212"/>
      <c r="E144" s="295"/>
      <c r="F144" s="213"/>
      <c r="G144" s="214" t="str">
        <f t="shared" si="369"/>
        <v/>
      </c>
      <c r="H144" s="252"/>
      <c r="I144" s="255"/>
      <c r="J144" s="234">
        <f t="shared" si="349"/>
        <v>0</v>
      </c>
      <c r="K144" s="255"/>
      <c r="L144" s="234">
        <f t="shared" si="350"/>
        <v>0</v>
      </c>
      <c r="M144" s="255"/>
      <c r="N144" s="234">
        <f t="shared" si="351"/>
        <v>0</v>
      </c>
      <c r="O144" s="255"/>
      <c r="P144" s="234">
        <f t="shared" si="352"/>
        <v>0</v>
      </c>
      <c r="Q144" s="255"/>
      <c r="R144" s="234">
        <f t="shared" si="353"/>
        <v>0</v>
      </c>
      <c r="S144" s="255"/>
      <c r="T144" s="231">
        <f t="shared" si="354"/>
        <v>0</v>
      </c>
      <c r="U144" s="255"/>
      <c r="V144" s="234">
        <f t="shared" si="355"/>
        <v>0</v>
      </c>
      <c r="W144" s="255"/>
      <c r="X144" s="234">
        <f t="shared" si="356"/>
        <v>0</v>
      </c>
      <c r="Y144" s="255"/>
      <c r="Z144" s="234">
        <f t="shared" si="357"/>
        <v>0</v>
      </c>
      <c r="AA144" s="255"/>
      <c r="AB144" s="236">
        <f t="shared" si="358"/>
        <v>0</v>
      </c>
      <c r="AG144" s="210"/>
      <c r="AH144" s="211"/>
      <c r="AI144" s="211"/>
      <c r="AJ144" s="212"/>
      <c r="AK144" s="295"/>
      <c r="AL144" s="213"/>
      <c r="AM144" s="214" t="str">
        <f t="shared" si="370"/>
        <v/>
      </c>
      <c r="AN144" s="252"/>
      <c r="AO144" s="255"/>
      <c r="AP144" s="234">
        <f t="shared" si="359"/>
        <v>0</v>
      </c>
      <c r="AQ144" s="255"/>
      <c r="AR144" s="234">
        <f t="shared" si="360"/>
        <v>0</v>
      </c>
      <c r="AS144" s="255"/>
      <c r="AT144" s="234">
        <f t="shared" si="361"/>
        <v>0</v>
      </c>
      <c r="AU144" s="255"/>
      <c r="AV144" s="234">
        <f t="shared" si="362"/>
        <v>0</v>
      </c>
      <c r="AW144" s="255"/>
      <c r="AX144" s="234">
        <f t="shared" si="363"/>
        <v>0</v>
      </c>
      <c r="AY144" s="255"/>
      <c r="AZ144" s="231">
        <f t="shared" si="364"/>
        <v>0</v>
      </c>
      <c r="BA144" s="255"/>
      <c r="BB144" s="234">
        <f t="shared" si="365"/>
        <v>0</v>
      </c>
      <c r="BC144" s="255"/>
      <c r="BD144" s="234">
        <f t="shared" si="366"/>
        <v>0</v>
      </c>
      <c r="BE144" s="255"/>
      <c r="BF144" s="234">
        <f t="shared" si="367"/>
        <v>0</v>
      </c>
      <c r="BG144" s="255"/>
      <c r="BH144" s="236">
        <f t="shared" si="368"/>
        <v>0</v>
      </c>
    </row>
    <row r="145" spans="1:61" ht="15.6" customHeight="1" thickTop="1" x14ac:dyDescent="0.45">
      <c r="A145" s="738" t="s">
        <v>289</v>
      </c>
      <c r="B145" s="739"/>
      <c r="C145" s="739"/>
      <c r="D145" s="739"/>
      <c r="E145" s="739"/>
      <c r="F145" s="739"/>
      <c r="G145" s="739"/>
      <c r="H145" s="740"/>
      <c r="I145" s="256"/>
      <c r="J145" s="203">
        <f>SUM(J131:J144)</f>
        <v>0</v>
      </c>
      <c r="K145" s="256"/>
      <c r="L145" s="203">
        <f>SUM(L131:L144)</f>
        <v>0</v>
      </c>
      <c r="M145" s="256"/>
      <c r="N145" s="203">
        <f>SUM(N131:N144)</f>
        <v>0</v>
      </c>
      <c r="O145" s="256"/>
      <c r="P145" s="203">
        <f>SUM(P131:P144)</f>
        <v>0</v>
      </c>
      <c r="Q145" s="256"/>
      <c r="R145" s="203">
        <f>SUM(R131:R144)</f>
        <v>0</v>
      </c>
      <c r="S145" s="256"/>
      <c r="T145" s="203">
        <f>SUM(T131:T144)</f>
        <v>0</v>
      </c>
      <c r="U145" s="256"/>
      <c r="V145" s="203">
        <f>SUM(V131:V144)</f>
        <v>0</v>
      </c>
      <c r="W145" s="256"/>
      <c r="X145" s="203">
        <f>SUM(X131:X144)</f>
        <v>0</v>
      </c>
      <c r="Y145" s="256"/>
      <c r="Z145" s="203">
        <f>SUM(Z131:Z144)</f>
        <v>0</v>
      </c>
      <c r="AA145" s="256"/>
      <c r="AB145" s="204">
        <f>SUM(AB131:AB144)</f>
        <v>0</v>
      </c>
      <c r="AG145" s="738" t="s">
        <v>289</v>
      </c>
      <c r="AH145" s="739"/>
      <c r="AI145" s="739"/>
      <c r="AJ145" s="739"/>
      <c r="AK145" s="739"/>
      <c r="AL145" s="739"/>
      <c r="AM145" s="739"/>
      <c r="AN145" s="740"/>
      <c r="AO145" s="256"/>
      <c r="AP145" s="203">
        <f>SUM(AP131:AP144)</f>
        <v>0</v>
      </c>
      <c r="AQ145" s="256"/>
      <c r="AR145" s="203">
        <f>SUM(AR131:AR144)</f>
        <v>0</v>
      </c>
      <c r="AS145" s="256"/>
      <c r="AT145" s="203">
        <f>SUM(AT131:AT144)</f>
        <v>0</v>
      </c>
      <c r="AU145" s="256"/>
      <c r="AV145" s="203">
        <f>SUM(AV131:AV144)</f>
        <v>0</v>
      </c>
      <c r="AW145" s="256"/>
      <c r="AX145" s="203">
        <f>SUM(AX131:AX144)</f>
        <v>0</v>
      </c>
      <c r="AY145" s="256"/>
      <c r="AZ145" s="203">
        <f>SUM(AZ131:AZ144)</f>
        <v>0</v>
      </c>
      <c r="BA145" s="256"/>
      <c r="BB145" s="203">
        <f>SUM(BB131:BB144)</f>
        <v>0</v>
      </c>
      <c r="BC145" s="256"/>
      <c r="BD145" s="203">
        <f>SUM(BD131:BD144)</f>
        <v>0</v>
      </c>
      <c r="BE145" s="256"/>
      <c r="BF145" s="203">
        <f>SUM(BF131:BF144)</f>
        <v>0</v>
      </c>
      <c r="BG145" s="256"/>
      <c r="BH145" s="204">
        <f>SUM(BH131:BH144)</f>
        <v>0</v>
      </c>
    </row>
    <row r="146" spans="1:61" ht="13.95" customHeight="1" x14ac:dyDescent="0.45">
      <c r="A146" s="181"/>
      <c r="B146" s="181"/>
      <c r="C146" s="181"/>
      <c r="D146" s="181"/>
      <c r="E146" s="181"/>
      <c r="F146" s="181"/>
      <c r="G146" s="181"/>
      <c r="H146" s="181"/>
      <c r="I146" s="180"/>
      <c r="J146" s="216"/>
      <c r="K146" s="216"/>
      <c r="L146" s="216"/>
      <c r="M146" s="216"/>
      <c r="N146" s="216"/>
      <c r="O146" s="216"/>
      <c r="P146" s="216"/>
      <c r="Q146" s="216"/>
      <c r="R146" s="216"/>
      <c r="S146" s="216"/>
      <c r="T146" s="216"/>
      <c r="U146" s="216"/>
      <c r="V146" s="216"/>
      <c r="W146" s="216"/>
      <c r="X146" s="216"/>
      <c r="Y146" s="216"/>
      <c r="Z146" s="216"/>
      <c r="AA146" s="216"/>
      <c r="AB146" s="216"/>
      <c r="AC146" s="217"/>
      <c r="AG146" s="181"/>
      <c r="AH146" s="181"/>
      <c r="AI146" s="181"/>
      <c r="AJ146" s="181"/>
      <c r="AK146" s="181"/>
      <c r="AL146" s="181"/>
      <c r="AM146" s="181"/>
      <c r="AN146" s="181"/>
      <c r="AO146" s="180"/>
      <c r="AP146" s="216"/>
      <c r="AQ146" s="216"/>
      <c r="AR146" s="216"/>
      <c r="AS146" s="216"/>
      <c r="AT146" s="216"/>
      <c r="AU146" s="216"/>
      <c r="AV146" s="216"/>
      <c r="AW146" s="216"/>
      <c r="AX146" s="216"/>
      <c r="AY146" s="216"/>
      <c r="AZ146" s="216"/>
      <c r="BA146" s="216"/>
      <c r="BB146" s="216"/>
      <c r="BC146" s="216"/>
      <c r="BD146" s="216"/>
      <c r="BE146" s="216"/>
      <c r="BF146" s="216"/>
      <c r="BG146" s="216"/>
      <c r="BH146" s="216"/>
      <c r="BI146" s="217"/>
    </row>
    <row r="147" spans="1:61" ht="16.2" customHeight="1" x14ac:dyDescent="0.45">
      <c r="A147" s="736" t="s">
        <v>329</v>
      </c>
      <c r="B147" s="737"/>
      <c r="C147" s="737"/>
      <c r="D147" s="737"/>
      <c r="E147" s="737"/>
      <c r="F147" s="737"/>
      <c r="G147" s="737"/>
      <c r="H147" s="737"/>
      <c r="I147" s="737"/>
      <c r="J147" s="737"/>
      <c r="K147" s="737"/>
      <c r="L147" s="737"/>
      <c r="M147" s="737"/>
      <c r="N147" s="737"/>
      <c r="O147" s="737"/>
      <c r="P147" s="737"/>
      <c r="Q147" s="737"/>
      <c r="R147" s="737"/>
      <c r="S147" s="737"/>
      <c r="T147" s="737"/>
      <c r="U147" s="737"/>
      <c r="V147" s="737"/>
      <c r="W147" s="737"/>
      <c r="X147" s="737"/>
      <c r="Y147" s="737"/>
      <c r="Z147" s="737"/>
      <c r="AA147" s="737"/>
      <c r="AB147" s="750"/>
      <c r="AC147" s="179"/>
      <c r="AG147" s="736" t="s">
        <v>329</v>
      </c>
      <c r="AH147" s="737"/>
      <c r="AI147" s="737"/>
      <c r="AJ147" s="737"/>
      <c r="AK147" s="737"/>
      <c r="AL147" s="737"/>
      <c r="AM147" s="737"/>
      <c r="AN147" s="737"/>
      <c r="AO147" s="737"/>
      <c r="AP147" s="737"/>
      <c r="AQ147" s="737"/>
      <c r="AR147" s="737"/>
      <c r="AS147" s="737"/>
      <c r="AT147" s="737"/>
      <c r="AU147" s="737"/>
      <c r="AV147" s="737"/>
      <c r="AW147" s="737"/>
      <c r="AX147" s="737"/>
      <c r="AY147" s="737"/>
      <c r="AZ147" s="737"/>
      <c r="BA147" s="737"/>
      <c r="BB147" s="737"/>
      <c r="BC147" s="737"/>
      <c r="BD147" s="737"/>
      <c r="BE147" s="737"/>
      <c r="BF147" s="737"/>
      <c r="BG147" s="737"/>
      <c r="BH147" s="750"/>
      <c r="BI147" s="179"/>
    </row>
    <row r="148" spans="1:61" ht="21" customHeight="1" thickBot="1" x14ac:dyDescent="0.5">
      <c r="A148" s="751" t="s">
        <v>328</v>
      </c>
      <c r="B148" s="752"/>
      <c r="C148" s="752"/>
      <c r="D148" s="752"/>
      <c r="E148" s="358"/>
      <c r="F148" s="358"/>
      <c r="G148" s="358"/>
      <c r="H148" s="371" t="s">
        <v>305</v>
      </c>
      <c r="I148" s="386" t="s">
        <v>287</v>
      </c>
      <c r="J148" s="369" t="s">
        <v>288</v>
      </c>
      <c r="K148" s="386" t="s">
        <v>287</v>
      </c>
      <c r="L148" s="369" t="s">
        <v>288</v>
      </c>
      <c r="M148" s="386" t="s">
        <v>287</v>
      </c>
      <c r="N148" s="369" t="s">
        <v>288</v>
      </c>
      <c r="O148" s="386" t="s">
        <v>287</v>
      </c>
      <c r="P148" s="369" t="s">
        <v>288</v>
      </c>
      <c r="Q148" s="386" t="s">
        <v>287</v>
      </c>
      <c r="R148" s="369" t="s">
        <v>288</v>
      </c>
      <c r="S148" s="386" t="s">
        <v>287</v>
      </c>
      <c r="T148" s="369" t="s">
        <v>288</v>
      </c>
      <c r="U148" s="386" t="s">
        <v>287</v>
      </c>
      <c r="V148" s="369" t="s">
        <v>288</v>
      </c>
      <c r="W148" s="386" t="s">
        <v>287</v>
      </c>
      <c r="X148" s="369" t="s">
        <v>288</v>
      </c>
      <c r="Y148" s="386" t="s">
        <v>287</v>
      </c>
      <c r="Z148" s="369" t="s">
        <v>288</v>
      </c>
      <c r="AA148" s="386" t="s">
        <v>287</v>
      </c>
      <c r="AB148" s="386" t="s">
        <v>288</v>
      </c>
      <c r="AG148" s="751" t="s">
        <v>328</v>
      </c>
      <c r="AH148" s="752"/>
      <c r="AI148" s="752"/>
      <c r="AJ148" s="752"/>
      <c r="AK148" s="358"/>
      <c r="AL148" s="358"/>
      <c r="AM148" s="358"/>
      <c r="AN148" s="371" t="s">
        <v>305</v>
      </c>
      <c r="AO148" s="386" t="s">
        <v>287</v>
      </c>
      <c r="AP148" s="369" t="s">
        <v>288</v>
      </c>
      <c r="AQ148" s="386" t="s">
        <v>287</v>
      </c>
      <c r="AR148" s="369" t="s">
        <v>288</v>
      </c>
      <c r="AS148" s="386" t="s">
        <v>287</v>
      </c>
      <c r="AT148" s="369" t="s">
        <v>288</v>
      </c>
      <c r="AU148" s="386" t="s">
        <v>287</v>
      </c>
      <c r="AV148" s="369" t="s">
        <v>288</v>
      </c>
      <c r="AW148" s="386" t="s">
        <v>287</v>
      </c>
      <c r="AX148" s="369" t="s">
        <v>288</v>
      </c>
      <c r="AY148" s="386" t="s">
        <v>287</v>
      </c>
      <c r="AZ148" s="369" t="s">
        <v>288</v>
      </c>
      <c r="BA148" s="386" t="s">
        <v>287</v>
      </c>
      <c r="BB148" s="369" t="s">
        <v>288</v>
      </c>
      <c r="BC148" s="386" t="s">
        <v>287</v>
      </c>
      <c r="BD148" s="369" t="s">
        <v>288</v>
      </c>
      <c r="BE148" s="386" t="s">
        <v>287</v>
      </c>
      <c r="BF148" s="369" t="s">
        <v>288</v>
      </c>
      <c r="BG148" s="386" t="s">
        <v>287</v>
      </c>
      <c r="BH148" s="386" t="s">
        <v>288</v>
      </c>
    </row>
    <row r="149" spans="1:61" ht="21" customHeight="1" thickTop="1" x14ac:dyDescent="0.45">
      <c r="A149" s="902"/>
      <c r="B149" s="903"/>
      <c r="C149" s="903"/>
      <c r="D149" s="903"/>
      <c r="E149" s="903"/>
      <c r="F149" s="903"/>
      <c r="G149" s="904"/>
      <c r="H149" s="218"/>
      <c r="I149" s="219"/>
      <c r="J149" s="237">
        <f t="shared" ref="J149:J156" si="371">$H149*I149</f>
        <v>0</v>
      </c>
      <c r="K149" s="220"/>
      <c r="L149" s="237">
        <f t="shared" ref="L149" si="372">$H149*K149</f>
        <v>0</v>
      </c>
      <c r="M149" s="220"/>
      <c r="N149" s="237">
        <f t="shared" ref="N149:N156" si="373">$H149*M149</f>
        <v>0</v>
      </c>
      <c r="O149" s="220"/>
      <c r="P149" s="237">
        <f t="shared" ref="P149:P156" si="374">$H149*O149</f>
        <v>0</v>
      </c>
      <c r="Q149" s="220"/>
      <c r="R149" s="237">
        <f t="shared" ref="R149:R156" si="375">$H149*Q149</f>
        <v>0</v>
      </c>
      <c r="S149" s="220"/>
      <c r="T149" s="237">
        <f t="shared" ref="T149:T156" si="376">$H149*S149</f>
        <v>0</v>
      </c>
      <c r="U149" s="220"/>
      <c r="V149" s="237">
        <f t="shared" ref="V149:V156" si="377">$H149*U149</f>
        <v>0</v>
      </c>
      <c r="W149" s="220"/>
      <c r="X149" s="237">
        <f t="shared" ref="X149:X156" si="378">$H149*W149</f>
        <v>0</v>
      </c>
      <c r="Y149" s="220"/>
      <c r="Z149" s="237">
        <f t="shared" ref="Z149:Z156" si="379">$H149*Y149</f>
        <v>0</v>
      </c>
      <c r="AA149" s="220"/>
      <c r="AB149" s="240">
        <f t="shared" ref="AB149:AB156" si="380">$H149*AA149</f>
        <v>0</v>
      </c>
      <c r="AG149" s="753" t="s">
        <v>494</v>
      </c>
      <c r="AH149" s="754"/>
      <c r="AI149" s="754"/>
      <c r="AJ149" s="754"/>
      <c r="AK149" s="754"/>
      <c r="AL149" s="754"/>
      <c r="AM149" s="755"/>
      <c r="AN149" s="387">
        <v>10000</v>
      </c>
      <c r="AO149" s="388">
        <v>2</v>
      </c>
      <c r="AP149" s="237">
        <f t="shared" ref="AP149:AP156" si="381">$AN149*AO149</f>
        <v>20000</v>
      </c>
      <c r="AQ149" s="391">
        <v>1</v>
      </c>
      <c r="AR149" s="237">
        <f>$AN149*AQ149</f>
        <v>10000</v>
      </c>
      <c r="AS149" s="391">
        <v>1</v>
      </c>
      <c r="AT149" s="237">
        <f t="shared" ref="AT149:AT156" si="382">$AN149*AS149</f>
        <v>10000</v>
      </c>
      <c r="AU149" s="391">
        <v>1</v>
      </c>
      <c r="AV149" s="237">
        <f t="shared" ref="AV149:AV156" si="383">$AN149*AU149</f>
        <v>10000</v>
      </c>
      <c r="AW149" s="220"/>
      <c r="AX149" s="237">
        <f t="shared" ref="AX149:AX156" si="384">$AN149*AW149</f>
        <v>0</v>
      </c>
      <c r="AY149" s="391">
        <v>1</v>
      </c>
      <c r="AZ149" s="237">
        <f t="shared" ref="AZ149:AZ156" si="385">$AN149*AY149</f>
        <v>10000</v>
      </c>
      <c r="BA149" s="220"/>
      <c r="BB149" s="237">
        <f t="shared" ref="BB149:BB156" si="386">$H149*BA149</f>
        <v>0</v>
      </c>
      <c r="BC149" s="220"/>
      <c r="BD149" s="237">
        <f t="shared" ref="BD149:BD156" si="387">$H149*BC149</f>
        <v>0</v>
      </c>
      <c r="BE149" s="220"/>
      <c r="BF149" s="237">
        <f t="shared" ref="BF149:BF156" si="388">$H149*BE149</f>
        <v>0</v>
      </c>
      <c r="BG149" s="220"/>
      <c r="BH149" s="240">
        <f t="shared" ref="BH149:BH156" si="389">$H149*BG149</f>
        <v>0</v>
      </c>
    </row>
    <row r="150" spans="1:61" ht="21" customHeight="1" x14ac:dyDescent="0.45">
      <c r="A150" s="743"/>
      <c r="B150" s="744"/>
      <c r="C150" s="744"/>
      <c r="D150" s="744"/>
      <c r="E150" s="744"/>
      <c r="F150" s="744"/>
      <c r="G150" s="745"/>
      <c r="H150" s="221"/>
      <c r="I150" s="222"/>
      <c r="J150" s="238">
        <f t="shared" si="371"/>
        <v>0</v>
      </c>
      <c r="K150" s="223"/>
      <c r="L150" s="238">
        <f>$H150*K150</f>
        <v>0</v>
      </c>
      <c r="M150" s="223"/>
      <c r="N150" s="238">
        <f t="shared" si="373"/>
        <v>0</v>
      </c>
      <c r="O150" s="223"/>
      <c r="P150" s="238">
        <f t="shared" si="374"/>
        <v>0</v>
      </c>
      <c r="Q150" s="223"/>
      <c r="R150" s="238">
        <f t="shared" si="375"/>
        <v>0</v>
      </c>
      <c r="S150" s="223"/>
      <c r="T150" s="238">
        <f t="shared" si="376"/>
        <v>0</v>
      </c>
      <c r="U150" s="223"/>
      <c r="V150" s="238">
        <f t="shared" si="377"/>
        <v>0</v>
      </c>
      <c r="W150" s="223"/>
      <c r="X150" s="238">
        <f t="shared" si="378"/>
        <v>0</v>
      </c>
      <c r="Y150" s="223"/>
      <c r="Z150" s="238">
        <f t="shared" si="379"/>
        <v>0</v>
      </c>
      <c r="AA150" s="223"/>
      <c r="AB150" s="241">
        <f t="shared" si="380"/>
        <v>0</v>
      </c>
      <c r="AG150" s="918"/>
      <c r="AH150" s="919"/>
      <c r="AI150" s="919"/>
      <c r="AJ150" s="919"/>
      <c r="AK150" s="919"/>
      <c r="AL150" s="919"/>
      <c r="AM150" s="920"/>
      <c r="AN150" s="221"/>
      <c r="AO150" s="222"/>
      <c r="AP150" s="238">
        <f t="shared" si="381"/>
        <v>0</v>
      </c>
      <c r="AQ150" s="223"/>
      <c r="AR150" s="238">
        <f>$AN150*AQ150</f>
        <v>0</v>
      </c>
      <c r="AS150" s="223"/>
      <c r="AT150" s="238">
        <f t="shared" si="382"/>
        <v>0</v>
      </c>
      <c r="AU150" s="223"/>
      <c r="AV150" s="238">
        <f t="shared" si="383"/>
        <v>0</v>
      </c>
      <c r="AW150" s="223"/>
      <c r="AX150" s="238">
        <f t="shared" si="384"/>
        <v>0</v>
      </c>
      <c r="AY150" s="223"/>
      <c r="AZ150" s="238">
        <f t="shared" si="385"/>
        <v>0</v>
      </c>
      <c r="BA150" s="223"/>
      <c r="BB150" s="238">
        <f t="shared" si="386"/>
        <v>0</v>
      </c>
      <c r="BC150" s="223"/>
      <c r="BD150" s="238">
        <f t="shared" si="387"/>
        <v>0</v>
      </c>
      <c r="BE150" s="223"/>
      <c r="BF150" s="238">
        <f t="shared" si="388"/>
        <v>0</v>
      </c>
      <c r="BG150" s="223"/>
      <c r="BH150" s="241">
        <f t="shared" si="389"/>
        <v>0</v>
      </c>
    </row>
    <row r="151" spans="1:61" ht="21" customHeight="1" x14ac:dyDescent="0.45">
      <c r="A151" s="743"/>
      <c r="B151" s="744"/>
      <c r="C151" s="744"/>
      <c r="D151" s="744"/>
      <c r="E151" s="744"/>
      <c r="F151" s="744"/>
      <c r="G151" s="745"/>
      <c r="H151" s="221"/>
      <c r="I151" s="222"/>
      <c r="J151" s="238">
        <f t="shared" si="371"/>
        <v>0</v>
      </c>
      <c r="K151" s="223"/>
      <c r="L151" s="238">
        <f>$H151*K151</f>
        <v>0</v>
      </c>
      <c r="M151" s="223"/>
      <c r="N151" s="238">
        <f t="shared" si="373"/>
        <v>0</v>
      </c>
      <c r="O151" s="223"/>
      <c r="P151" s="238">
        <f t="shared" si="374"/>
        <v>0</v>
      </c>
      <c r="Q151" s="223"/>
      <c r="R151" s="238">
        <f t="shared" si="375"/>
        <v>0</v>
      </c>
      <c r="S151" s="223"/>
      <c r="T151" s="238">
        <f t="shared" si="376"/>
        <v>0</v>
      </c>
      <c r="U151" s="223"/>
      <c r="V151" s="238">
        <f t="shared" si="377"/>
        <v>0</v>
      </c>
      <c r="W151" s="223"/>
      <c r="X151" s="238">
        <f t="shared" si="378"/>
        <v>0</v>
      </c>
      <c r="Y151" s="223"/>
      <c r="Z151" s="238">
        <f t="shared" si="379"/>
        <v>0</v>
      </c>
      <c r="AA151" s="223"/>
      <c r="AB151" s="241">
        <f t="shared" si="380"/>
        <v>0</v>
      </c>
      <c r="AG151" s="743"/>
      <c r="AH151" s="744"/>
      <c r="AI151" s="744"/>
      <c r="AJ151" s="744"/>
      <c r="AK151" s="744"/>
      <c r="AL151" s="744"/>
      <c r="AM151" s="745"/>
      <c r="AN151" s="221"/>
      <c r="AO151" s="222"/>
      <c r="AP151" s="238">
        <f t="shared" si="381"/>
        <v>0</v>
      </c>
      <c r="AQ151" s="223"/>
      <c r="AR151" s="238">
        <f>$AN151*AQ151</f>
        <v>0</v>
      </c>
      <c r="AS151" s="223"/>
      <c r="AT151" s="238">
        <f t="shared" si="382"/>
        <v>0</v>
      </c>
      <c r="AU151" s="223"/>
      <c r="AV151" s="238">
        <f t="shared" si="383"/>
        <v>0</v>
      </c>
      <c r="AW151" s="223"/>
      <c r="AX151" s="238">
        <f t="shared" si="384"/>
        <v>0</v>
      </c>
      <c r="AY151" s="223"/>
      <c r="AZ151" s="238">
        <f t="shared" si="385"/>
        <v>0</v>
      </c>
      <c r="BA151" s="223"/>
      <c r="BB151" s="238">
        <f t="shared" si="386"/>
        <v>0</v>
      </c>
      <c r="BC151" s="223"/>
      <c r="BD151" s="238">
        <f t="shared" si="387"/>
        <v>0</v>
      </c>
      <c r="BE151" s="223"/>
      <c r="BF151" s="238">
        <f t="shared" si="388"/>
        <v>0</v>
      </c>
      <c r="BG151" s="223"/>
      <c r="BH151" s="241">
        <f t="shared" si="389"/>
        <v>0</v>
      </c>
    </row>
    <row r="152" spans="1:61" ht="21" customHeight="1" x14ac:dyDescent="0.45">
      <c r="A152" s="743"/>
      <c r="B152" s="744"/>
      <c r="C152" s="744"/>
      <c r="D152" s="744"/>
      <c r="E152" s="744"/>
      <c r="F152" s="744"/>
      <c r="G152" s="745"/>
      <c r="H152" s="221"/>
      <c r="I152" s="222"/>
      <c r="J152" s="238">
        <f t="shared" si="371"/>
        <v>0</v>
      </c>
      <c r="K152" s="223"/>
      <c r="L152" s="238">
        <f>$H152*K152</f>
        <v>0</v>
      </c>
      <c r="M152" s="223"/>
      <c r="N152" s="238">
        <f t="shared" si="373"/>
        <v>0</v>
      </c>
      <c r="O152" s="223"/>
      <c r="P152" s="238">
        <f t="shared" si="374"/>
        <v>0</v>
      </c>
      <c r="Q152" s="223"/>
      <c r="R152" s="238">
        <f t="shared" si="375"/>
        <v>0</v>
      </c>
      <c r="S152" s="223"/>
      <c r="T152" s="238">
        <f t="shared" si="376"/>
        <v>0</v>
      </c>
      <c r="U152" s="223"/>
      <c r="V152" s="238">
        <f t="shared" si="377"/>
        <v>0</v>
      </c>
      <c r="W152" s="223"/>
      <c r="X152" s="238">
        <f t="shared" si="378"/>
        <v>0</v>
      </c>
      <c r="Y152" s="223"/>
      <c r="Z152" s="238">
        <f t="shared" si="379"/>
        <v>0</v>
      </c>
      <c r="AA152" s="223"/>
      <c r="AB152" s="241">
        <f t="shared" si="380"/>
        <v>0</v>
      </c>
      <c r="AG152" s="743"/>
      <c r="AH152" s="744"/>
      <c r="AI152" s="744"/>
      <c r="AJ152" s="744"/>
      <c r="AK152" s="744"/>
      <c r="AL152" s="744"/>
      <c r="AM152" s="745"/>
      <c r="AN152" s="221"/>
      <c r="AO152" s="222"/>
      <c r="AP152" s="238">
        <f t="shared" si="381"/>
        <v>0</v>
      </c>
      <c r="AQ152" s="223"/>
      <c r="AR152" s="238">
        <f t="shared" ref="AR152:AR156" si="390">$AN152*AQ152</f>
        <v>0</v>
      </c>
      <c r="AS152" s="223"/>
      <c r="AT152" s="238">
        <f t="shared" si="382"/>
        <v>0</v>
      </c>
      <c r="AU152" s="223"/>
      <c r="AV152" s="238">
        <f t="shared" si="383"/>
        <v>0</v>
      </c>
      <c r="AW152" s="223"/>
      <c r="AX152" s="238">
        <f t="shared" si="384"/>
        <v>0</v>
      </c>
      <c r="AY152" s="223"/>
      <c r="AZ152" s="238">
        <f t="shared" si="385"/>
        <v>0</v>
      </c>
      <c r="BA152" s="223"/>
      <c r="BB152" s="238">
        <f t="shared" si="386"/>
        <v>0</v>
      </c>
      <c r="BC152" s="223"/>
      <c r="BD152" s="238">
        <f t="shared" si="387"/>
        <v>0</v>
      </c>
      <c r="BE152" s="223"/>
      <c r="BF152" s="238">
        <f t="shared" si="388"/>
        <v>0</v>
      </c>
      <c r="BG152" s="223"/>
      <c r="BH152" s="241">
        <f t="shared" si="389"/>
        <v>0</v>
      </c>
    </row>
    <row r="153" spans="1:61" ht="21" customHeight="1" x14ac:dyDescent="0.45">
      <c r="A153" s="743"/>
      <c r="B153" s="744"/>
      <c r="C153" s="744"/>
      <c r="D153" s="744"/>
      <c r="E153" s="744"/>
      <c r="F153" s="744"/>
      <c r="G153" s="745"/>
      <c r="H153" s="221"/>
      <c r="I153" s="222"/>
      <c r="J153" s="238">
        <f t="shared" si="371"/>
        <v>0</v>
      </c>
      <c r="K153" s="223"/>
      <c r="L153" s="238">
        <f t="shared" ref="L153:L156" si="391">$H153*K153</f>
        <v>0</v>
      </c>
      <c r="M153" s="223"/>
      <c r="N153" s="238">
        <f t="shared" si="373"/>
        <v>0</v>
      </c>
      <c r="O153" s="223"/>
      <c r="P153" s="238">
        <f t="shared" si="374"/>
        <v>0</v>
      </c>
      <c r="Q153" s="223"/>
      <c r="R153" s="238">
        <f t="shared" si="375"/>
        <v>0</v>
      </c>
      <c r="S153" s="223"/>
      <c r="T153" s="238">
        <f t="shared" si="376"/>
        <v>0</v>
      </c>
      <c r="U153" s="223"/>
      <c r="V153" s="238">
        <f t="shared" si="377"/>
        <v>0</v>
      </c>
      <c r="W153" s="223"/>
      <c r="X153" s="238">
        <f t="shared" si="378"/>
        <v>0</v>
      </c>
      <c r="Y153" s="223"/>
      <c r="Z153" s="238">
        <f t="shared" si="379"/>
        <v>0</v>
      </c>
      <c r="AA153" s="223"/>
      <c r="AB153" s="241">
        <f t="shared" si="380"/>
        <v>0</v>
      </c>
      <c r="AG153" s="743"/>
      <c r="AH153" s="744"/>
      <c r="AI153" s="744"/>
      <c r="AJ153" s="744"/>
      <c r="AK153" s="744"/>
      <c r="AL153" s="744"/>
      <c r="AM153" s="745"/>
      <c r="AN153" s="221"/>
      <c r="AO153" s="222"/>
      <c r="AP153" s="238">
        <f t="shared" si="381"/>
        <v>0</v>
      </c>
      <c r="AQ153" s="223"/>
      <c r="AR153" s="238">
        <f t="shared" si="390"/>
        <v>0</v>
      </c>
      <c r="AS153" s="223"/>
      <c r="AT153" s="238">
        <f t="shared" si="382"/>
        <v>0</v>
      </c>
      <c r="AU153" s="223"/>
      <c r="AV153" s="238">
        <f t="shared" si="383"/>
        <v>0</v>
      </c>
      <c r="AW153" s="223"/>
      <c r="AX153" s="238">
        <f t="shared" si="384"/>
        <v>0</v>
      </c>
      <c r="AY153" s="223"/>
      <c r="AZ153" s="238">
        <f t="shared" si="385"/>
        <v>0</v>
      </c>
      <c r="BA153" s="223"/>
      <c r="BB153" s="238">
        <f t="shared" si="386"/>
        <v>0</v>
      </c>
      <c r="BC153" s="223"/>
      <c r="BD153" s="238">
        <f t="shared" si="387"/>
        <v>0</v>
      </c>
      <c r="BE153" s="223"/>
      <c r="BF153" s="238">
        <f t="shared" si="388"/>
        <v>0</v>
      </c>
      <c r="BG153" s="223"/>
      <c r="BH153" s="241">
        <f t="shared" si="389"/>
        <v>0</v>
      </c>
    </row>
    <row r="154" spans="1:61" ht="21" customHeight="1" x14ac:dyDescent="0.45">
      <c r="A154" s="743"/>
      <c r="B154" s="744"/>
      <c r="C154" s="744"/>
      <c r="D154" s="744"/>
      <c r="E154" s="744"/>
      <c r="F154" s="744"/>
      <c r="G154" s="745"/>
      <c r="H154" s="221"/>
      <c r="I154" s="222"/>
      <c r="J154" s="238">
        <f t="shared" si="371"/>
        <v>0</v>
      </c>
      <c r="K154" s="223"/>
      <c r="L154" s="238">
        <f t="shared" si="391"/>
        <v>0</v>
      </c>
      <c r="M154" s="223"/>
      <c r="N154" s="238">
        <f t="shared" si="373"/>
        <v>0</v>
      </c>
      <c r="O154" s="223"/>
      <c r="P154" s="238">
        <f t="shared" si="374"/>
        <v>0</v>
      </c>
      <c r="Q154" s="223"/>
      <c r="R154" s="238">
        <f t="shared" si="375"/>
        <v>0</v>
      </c>
      <c r="S154" s="223"/>
      <c r="T154" s="238">
        <f t="shared" si="376"/>
        <v>0</v>
      </c>
      <c r="U154" s="223"/>
      <c r="V154" s="238">
        <f t="shared" si="377"/>
        <v>0</v>
      </c>
      <c r="W154" s="223"/>
      <c r="X154" s="238">
        <f t="shared" si="378"/>
        <v>0</v>
      </c>
      <c r="Y154" s="223"/>
      <c r="Z154" s="238">
        <f t="shared" si="379"/>
        <v>0</v>
      </c>
      <c r="AA154" s="223"/>
      <c r="AB154" s="241">
        <f t="shared" si="380"/>
        <v>0</v>
      </c>
      <c r="AG154" s="743"/>
      <c r="AH154" s="744"/>
      <c r="AI154" s="744"/>
      <c r="AJ154" s="744"/>
      <c r="AK154" s="744"/>
      <c r="AL154" s="744"/>
      <c r="AM154" s="745"/>
      <c r="AN154" s="221"/>
      <c r="AO154" s="222"/>
      <c r="AP154" s="238">
        <f t="shared" si="381"/>
        <v>0</v>
      </c>
      <c r="AQ154" s="223"/>
      <c r="AR154" s="238">
        <f t="shared" si="390"/>
        <v>0</v>
      </c>
      <c r="AS154" s="223"/>
      <c r="AT154" s="238">
        <f t="shared" si="382"/>
        <v>0</v>
      </c>
      <c r="AU154" s="223"/>
      <c r="AV154" s="238">
        <f t="shared" si="383"/>
        <v>0</v>
      </c>
      <c r="AW154" s="223"/>
      <c r="AX154" s="238">
        <f t="shared" si="384"/>
        <v>0</v>
      </c>
      <c r="AY154" s="223"/>
      <c r="AZ154" s="238">
        <f t="shared" si="385"/>
        <v>0</v>
      </c>
      <c r="BA154" s="223"/>
      <c r="BB154" s="238">
        <f t="shared" si="386"/>
        <v>0</v>
      </c>
      <c r="BC154" s="223"/>
      <c r="BD154" s="238">
        <f t="shared" si="387"/>
        <v>0</v>
      </c>
      <c r="BE154" s="223"/>
      <c r="BF154" s="238">
        <f t="shared" si="388"/>
        <v>0</v>
      </c>
      <c r="BG154" s="223"/>
      <c r="BH154" s="241">
        <f t="shared" si="389"/>
        <v>0</v>
      </c>
    </row>
    <row r="155" spans="1:61" ht="21" customHeight="1" x14ac:dyDescent="0.45">
      <c r="A155" s="743"/>
      <c r="B155" s="744"/>
      <c r="C155" s="744"/>
      <c r="D155" s="744"/>
      <c r="E155" s="744"/>
      <c r="F155" s="744"/>
      <c r="G155" s="745"/>
      <c r="H155" s="221"/>
      <c r="I155" s="222"/>
      <c r="J155" s="238">
        <f t="shared" si="371"/>
        <v>0</v>
      </c>
      <c r="K155" s="223"/>
      <c r="L155" s="238">
        <f t="shared" si="391"/>
        <v>0</v>
      </c>
      <c r="M155" s="223"/>
      <c r="N155" s="238">
        <f t="shared" si="373"/>
        <v>0</v>
      </c>
      <c r="O155" s="223"/>
      <c r="P155" s="238">
        <f t="shared" si="374"/>
        <v>0</v>
      </c>
      <c r="Q155" s="223"/>
      <c r="R155" s="238">
        <f t="shared" si="375"/>
        <v>0</v>
      </c>
      <c r="S155" s="223"/>
      <c r="T155" s="238">
        <f t="shared" si="376"/>
        <v>0</v>
      </c>
      <c r="U155" s="223"/>
      <c r="V155" s="238">
        <f t="shared" si="377"/>
        <v>0</v>
      </c>
      <c r="W155" s="223"/>
      <c r="X155" s="238">
        <f t="shared" si="378"/>
        <v>0</v>
      </c>
      <c r="Y155" s="223"/>
      <c r="Z155" s="238">
        <f t="shared" si="379"/>
        <v>0</v>
      </c>
      <c r="AA155" s="223"/>
      <c r="AB155" s="241">
        <f t="shared" si="380"/>
        <v>0</v>
      </c>
      <c r="AG155" s="743"/>
      <c r="AH155" s="744"/>
      <c r="AI155" s="744"/>
      <c r="AJ155" s="744"/>
      <c r="AK155" s="744"/>
      <c r="AL155" s="744"/>
      <c r="AM155" s="745"/>
      <c r="AN155" s="221"/>
      <c r="AO155" s="222"/>
      <c r="AP155" s="238">
        <f t="shared" si="381"/>
        <v>0</v>
      </c>
      <c r="AQ155" s="223"/>
      <c r="AR155" s="238">
        <f t="shared" si="390"/>
        <v>0</v>
      </c>
      <c r="AS155" s="223"/>
      <c r="AT155" s="238">
        <f t="shared" si="382"/>
        <v>0</v>
      </c>
      <c r="AU155" s="223"/>
      <c r="AV155" s="238">
        <f t="shared" si="383"/>
        <v>0</v>
      </c>
      <c r="AW155" s="223"/>
      <c r="AX155" s="238">
        <f t="shared" si="384"/>
        <v>0</v>
      </c>
      <c r="AY155" s="223"/>
      <c r="AZ155" s="238">
        <f t="shared" si="385"/>
        <v>0</v>
      </c>
      <c r="BA155" s="223"/>
      <c r="BB155" s="238">
        <f t="shared" si="386"/>
        <v>0</v>
      </c>
      <c r="BC155" s="223"/>
      <c r="BD155" s="238">
        <f t="shared" si="387"/>
        <v>0</v>
      </c>
      <c r="BE155" s="223"/>
      <c r="BF155" s="238">
        <f t="shared" si="388"/>
        <v>0</v>
      </c>
      <c r="BG155" s="223"/>
      <c r="BH155" s="241">
        <f t="shared" si="389"/>
        <v>0</v>
      </c>
    </row>
    <row r="156" spans="1:61" ht="21" customHeight="1" thickBot="1" x14ac:dyDescent="0.5">
      <c r="A156" s="746"/>
      <c r="B156" s="747"/>
      <c r="C156" s="747"/>
      <c r="D156" s="747"/>
      <c r="E156" s="747"/>
      <c r="F156" s="747"/>
      <c r="G156" s="748"/>
      <c r="H156" s="224"/>
      <c r="I156" s="225"/>
      <c r="J156" s="239">
        <f t="shared" si="371"/>
        <v>0</v>
      </c>
      <c r="K156" s="226"/>
      <c r="L156" s="239">
        <f t="shared" si="391"/>
        <v>0</v>
      </c>
      <c r="M156" s="226"/>
      <c r="N156" s="239">
        <f t="shared" si="373"/>
        <v>0</v>
      </c>
      <c r="O156" s="226"/>
      <c r="P156" s="239">
        <f t="shared" si="374"/>
        <v>0</v>
      </c>
      <c r="Q156" s="226"/>
      <c r="R156" s="239">
        <f t="shared" si="375"/>
        <v>0</v>
      </c>
      <c r="S156" s="226"/>
      <c r="T156" s="239">
        <f t="shared" si="376"/>
        <v>0</v>
      </c>
      <c r="U156" s="226"/>
      <c r="V156" s="239">
        <f t="shared" si="377"/>
        <v>0</v>
      </c>
      <c r="W156" s="226"/>
      <c r="X156" s="239">
        <f t="shared" si="378"/>
        <v>0</v>
      </c>
      <c r="Y156" s="226"/>
      <c r="Z156" s="239">
        <f t="shared" si="379"/>
        <v>0</v>
      </c>
      <c r="AA156" s="226"/>
      <c r="AB156" s="242">
        <f t="shared" si="380"/>
        <v>0</v>
      </c>
      <c r="AG156" s="746"/>
      <c r="AH156" s="747"/>
      <c r="AI156" s="747"/>
      <c r="AJ156" s="747"/>
      <c r="AK156" s="747"/>
      <c r="AL156" s="747"/>
      <c r="AM156" s="748"/>
      <c r="AN156" s="224"/>
      <c r="AO156" s="225"/>
      <c r="AP156" s="239">
        <f t="shared" si="381"/>
        <v>0</v>
      </c>
      <c r="AQ156" s="226"/>
      <c r="AR156" s="238">
        <f t="shared" si="390"/>
        <v>0</v>
      </c>
      <c r="AS156" s="226"/>
      <c r="AT156" s="239">
        <f t="shared" si="382"/>
        <v>0</v>
      </c>
      <c r="AU156" s="226"/>
      <c r="AV156" s="239">
        <f t="shared" si="383"/>
        <v>0</v>
      </c>
      <c r="AW156" s="226"/>
      <c r="AX156" s="239">
        <f t="shared" si="384"/>
        <v>0</v>
      </c>
      <c r="AY156" s="226"/>
      <c r="AZ156" s="239">
        <f t="shared" si="385"/>
        <v>0</v>
      </c>
      <c r="BA156" s="226"/>
      <c r="BB156" s="239">
        <f t="shared" si="386"/>
        <v>0</v>
      </c>
      <c r="BC156" s="226"/>
      <c r="BD156" s="239">
        <f t="shared" si="387"/>
        <v>0</v>
      </c>
      <c r="BE156" s="226"/>
      <c r="BF156" s="239">
        <f t="shared" si="388"/>
        <v>0</v>
      </c>
      <c r="BG156" s="226"/>
      <c r="BH156" s="242">
        <f t="shared" si="389"/>
        <v>0</v>
      </c>
    </row>
    <row r="157" spans="1:61" ht="21" customHeight="1" thickTop="1" x14ac:dyDescent="0.45">
      <c r="A157" s="738" t="s">
        <v>289</v>
      </c>
      <c r="B157" s="739"/>
      <c r="C157" s="739"/>
      <c r="D157" s="739"/>
      <c r="E157" s="739"/>
      <c r="F157" s="739"/>
      <c r="G157" s="739"/>
      <c r="H157" s="740"/>
      <c r="I157" s="215"/>
      <c r="J157" s="203">
        <f>SUM(J149:J156)</f>
        <v>0</v>
      </c>
      <c r="K157" s="227"/>
      <c r="L157" s="203">
        <f>SUM(L149:L156)</f>
        <v>0</v>
      </c>
      <c r="M157" s="227"/>
      <c r="N157" s="203">
        <f>SUM(N149:N156)</f>
        <v>0</v>
      </c>
      <c r="O157" s="227"/>
      <c r="P157" s="203">
        <f>SUM(P149:P156)</f>
        <v>0</v>
      </c>
      <c r="Q157" s="228"/>
      <c r="R157" s="203">
        <f>SUM(R149:R156)</f>
        <v>0</v>
      </c>
      <c r="S157" s="228"/>
      <c r="T157" s="203">
        <f>SUM(T149:T156)</f>
        <v>0</v>
      </c>
      <c r="U157" s="227"/>
      <c r="V157" s="203">
        <f>SUM(V149:V156)</f>
        <v>0</v>
      </c>
      <c r="W157" s="228"/>
      <c r="X157" s="203">
        <f>SUM(X149:X156)</f>
        <v>0</v>
      </c>
      <c r="Y157" s="228"/>
      <c r="Z157" s="203">
        <f>SUM(Z149:Z156)</f>
        <v>0</v>
      </c>
      <c r="AA157" s="228"/>
      <c r="AB157" s="204">
        <f>SUM(AB149:AB156)</f>
        <v>0</v>
      </c>
      <c r="AG157" s="738" t="s">
        <v>289</v>
      </c>
      <c r="AH157" s="739"/>
      <c r="AI157" s="739"/>
      <c r="AJ157" s="739"/>
      <c r="AK157" s="739"/>
      <c r="AL157" s="739"/>
      <c r="AM157" s="739"/>
      <c r="AN157" s="740"/>
      <c r="AO157" s="215"/>
      <c r="AP157" s="203">
        <f>SUM(AP149:AP156)</f>
        <v>20000</v>
      </c>
      <c r="AQ157" s="227"/>
      <c r="AR157" s="203">
        <f>SUM(AR149:AR156)</f>
        <v>10000</v>
      </c>
      <c r="AS157" s="227"/>
      <c r="AT157" s="203">
        <f>SUM(AT149:AT156)</f>
        <v>10000</v>
      </c>
      <c r="AU157" s="227"/>
      <c r="AV157" s="203">
        <f>SUM(AV149:AV156)</f>
        <v>10000</v>
      </c>
      <c r="AW157" s="228"/>
      <c r="AX157" s="203">
        <f>SUM(AX149:AX156)</f>
        <v>0</v>
      </c>
      <c r="AY157" s="228"/>
      <c r="AZ157" s="203">
        <f>SUM(AZ149:AZ156)</f>
        <v>10000</v>
      </c>
      <c r="BA157" s="227"/>
      <c r="BB157" s="203">
        <f>SUM(BB149:BB156)</f>
        <v>0</v>
      </c>
      <c r="BC157" s="228"/>
      <c r="BD157" s="203">
        <f>SUM(BD149:BD156)</f>
        <v>0</v>
      </c>
      <c r="BE157" s="228"/>
      <c r="BF157" s="203">
        <f>SUM(BF149:BF156)</f>
        <v>0</v>
      </c>
      <c r="BG157" s="228"/>
      <c r="BH157" s="204">
        <f>SUM(BH149:BH156)</f>
        <v>0</v>
      </c>
    </row>
    <row r="158" spans="1:61" ht="13.5" customHeight="1" x14ac:dyDescent="0.45">
      <c r="A158" s="181"/>
      <c r="B158" s="181"/>
      <c r="C158" s="181"/>
      <c r="D158" s="181"/>
      <c r="E158" s="181"/>
      <c r="F158" s="181"/>
      <c r="G158" s="181"/>
      <c r="H158" s="181"/>
      <c r="I158" s="181"/>
      <c r="J158" s="180"/>
      <c r="K158" s="180"/>
      <c r="L158" s="180"/>
      <c r="M158" s="180"/>
      <c r="N158" s="180"/>
      <c r="O158" s="180"/>
      <c r="P158" s="180"/>
      <c r="Q158" s="180"/>
      <c r="R158" s="180"/>
      <c r="S158" s="180"/>
      <c r="T158" s="180"/>
      <c r="U158" s="180"/>
      <c r="V158" s="180"/>
      <c r="W158" s="180"/>
      <c r="X158" s="180"/>
      <c r="Y158" s="180"/>
      <c r="Z158" s="180"/>
      <c r="AA158" s="180"/>
      <c r="AB158" s="190"/>
      <c r="AC158" s="187"/>
      <c r="AG158" s="181"/>
      <c r="AH158" s="181"/>
      <c r="AI158" s="181"/>
      <c r="AJ158" s="181"/>
      <c r="AK158" s="181"/>
      <c r="AL158" s="181"/>
      <c r="AM158" s="181"/>
      <c r="AN158" s="181"/>
      <c r="AO158" s="181"/>
      <c r="AP158" s="180"/>
      <c r="AQ158" s="180"/>
      <c r="AR158" s="180"/>
      <c r="AS158" s="180"/>
      <c r="AT158" s="180"/>
      <c r="AU158" s="180"/>
      <c r="AV158" s="180"/>
      <c r="AW158" s="180"/>
      <c r="AX158" s="180"/>
      <c r="AY158" s="180"/>
      <c r="AZ158" s="180"/>
      <c r="BA158" s="180"/>
      <c r="BB158" s="180"/>
      <c r="BC158" s="180"/>
      <c r="BD158" s="180"/>
      <c r="BE158" s="180"/>
      <c r="BF158" s="180"/>
      <c r="BG158" s="180"/>
      <c r="BH158" s="190"/>
      <c r="BI158" s="187"/>
    </row>
    <row r="159" spans="1:61" ht="24" customHeight="1" x14ac:dyDescent="0.45">
      <c r="A159" s="749" t="s">
        <v>290</v>
      </c>
      <c r="B159" s="749"/>
      <c r="C159" s="749"/>
      <c r="D159" s="749"/>
      <c r="E159" s="749"/>
      <c r="F159" s="749"/>
      <c r="G159" s="749"/>
      <c r="H159" s="749"/>
      <c r="I159" s="760">
        <f>J145+J157</f>
        <v>0</v>
      </c>
      <c r="J159" s="761"/>
      <c r="K159" s="759">
        <f>L145+L157</f>
        <v>0</v>
      </c>
      <c r="L159" s="760"/>
      <c r="M159" s="759">
        <f>N145+N157</f>
        <v>0</v>
      </c>
      <c r="N159" s="760"/>
      <c r="O159" s="759">
        <f>P145+P157</f>
        <v>0</v>
      </c>
      <c r="P159" s="760"/>
      <c r="Q159" s="759">
        <f>R145+R157</f>
        <v>0</v>
      </c>
      <c r="R159" s="760"/>
      <c r="S159" s="759">
        <f>T145+T157</f>
        <v>0</v>
      </c>
      <c r="T159" s="760"/>
      <c r="U159" s="759">
        <f>V145+V157</f>
        <v>0</v>
      </c>
      <c r="V159" s="760"/>
      <c r="W159" s="759">
        <f>X145+X157</f>
        <v>0</v>
      </c>
      <c r="X159" s="760"/>
      <c r="Y159" s="759">
        <f>Z145+Z157</f>
        <v>0</v>
      </c>
      <c r="Z159" s="760"/>
      <c r="AA159" s="759">
        <f>AB145+AB157</f>
        <v>0</v>
      </c>
      <c r="AB159" s="761"/>
      <c r="AG159" s="749" t="s">
        <v>290</v>
      </c>
      <c r="AH159" s="749"/>
      <c r="AI159" s="749"/>
      <c r="AJ159" s="749"/>
      <c r="AK159" s="749"/>
      <c r="AL159" s="749"/>
      <c r="AM159" s="749"/>
      <c r="AN159" s="749"/>
      <c r="AO159" s="760">
        <f>AP145+AP157</f>
        <v>20000</v>
      </c>
      <c r="AP159" s="761"/>
      <c r="AQ159" s="759">
        <f>AR145+AR157</f>
        <v>10000</v>
      </c>
      <c r="AR159" s="760"/>
      <c r="AS159" s="759">
        <f>AT145+AT157</f>
        <v>10000</v>
      </c>
      <c r="AT159" s="760"/>
      <c r="AU159" s="759">
        <f>AV145+AV157</f>
        <v>10000</v>
      </c>
      <c r="AV159" s="760"/>
      <c r="AW159" s="759">
        <f>AX145+AX157</f>
        <v>0</v>
      </c>
      <c r="AX159" s="760"/>
      <c r="AY159" s="759">
        <f>AZ145+AZ157</f>
        <v>10000</v>
      </c>
      <c r="AZ159" s="760"/>
      <c r="BA159" s="759">
        <f>BB145+BB157</f>
        <v>0</v>
      </c>
      <c r="BB159" s="760"/>
      <c r="BC159" s="759">
        <f>BD145+BD157</f>
        <v>0</v>
      </c>
      <c r="BD159" s="760"/>
      <c r="BE159" s="759">
        <f>BF145+BF157</f>
        <v>0</v>
      </c>
      <c r="BF159" s="760"/>
      <c r="BG159" s="759">
        <f>BH145+BH157</f>
        <v>0</v>
      </c>
      <c r="BH159" s="761"/>
    </row>
  </sheetData>
  <sheetProtection algorithmName="SHA-512" hashValue="za+9SqJ1V3Fb7NC+bphQqGnIGDYMOWtzhHEwvW6yX/Ir7QPnjzTf7dRi2J1T357GyANXxqOuIa+o++7YiiFBTw==" saltValue="RiWYagnv3Fx9Vsd+GqKrsg==" spinCount="100000" sheet="1" objects="1" scenarios="1"/>
  <mergeCells count="1116">
    <mergeCell ref="BG159:BH159"/>
    <mergeCell ref="AO159:AP159"/>
    <mergeCell ref="AQ159:AR159"/>
    <mergeCell ref="AS159:AT159"/>
    <mergeCell ref="AU159:AV159"/>
    <mergeCell ref="AW159:AX159"/>
    <mergeCell ref="AY159:AZ159"/>
    <mergeCell ref="BA159:BB159"/>
    <mergeCell ref="BC159:BD159"/>
    <mergeCell ref="BE159:BF159"/>
    <mergeCell ref="A154:G154"/>
    <mergeCell ref="AG154:AM154"/>
    <mergeCell ref="A155:G155"/>
    <mergeCell ref="AG155:AM155"/>
    <mergeCell ref="A156:G156"/>
    <mergeCell ref="AG156:AM156"/>
    <mergeCell ref="A157:H157"/>
    <mergeCell ref="AG157:AN157"/>
    <mergeCell ref="A159:H159"/>
    <mergeCell ref="I159:J159"/>
    <mergeCell ref="K159:L159"/>
    <mergeCell ref="M159:N159"/>
    <mergeCell ref="O159:P159"/>
    <mergeCell ref="Q159:R159"/>
    <mergeCell ref="S159:T159"/>
    <mergeCell ref="U159:V159"/>
    <mergeCell ref="W159:X159"/>
    <mergeCell ref="Y159:Z159"/>
    <mergeCell ref="AA159:AB159"/>
    <mergeCell ref="AG159:AN159"/>
    <mergeCell ref="A149:G149"/>
    <mergeCell ref="AG149:AM149"/>
    <mergeCell ref="A150:G150"/>
    <mergeCell ref="AG150:AM150"/>
    <mergeCell ref="A151:G151"/>
    <mergeCell ref="AG151:AM151"/>
    <mergeCell ref="A152:G152"/>
    <mergeCell ref="AG152:AM152"/>
    <mergeCell ref="A153:G153"/>
    <mergeCell ref="AG153:AM153"/>
    <mergeCell ref="BE127:BF128"/>
    <mergeCell ref="BG127:BH128"/>
    <mergeCell ref="A129:AB129"/>
    <mergeCell ref="AG129:BH129"/>
    <mergeCell ref="A145:H145"/>
    <mergeCell ref="AG145:AN145"/>
    <mergeCell ref="A147:AB147"/>
    <mergeCell ref="AG147:BH147"/>
    <mergeCell ref="A148:D148"/>
    <mergeCell ref="AG148:AJ148"/>
    <mergeCell ref="BA124:BB125"/>
    <mergeCell ref="BC124:BD125"/>
    <mergeCell ref="BE124:BF125"/>
    <mergeCell ref="BG124:BH125"/>
    <mergeCell ref="A126:G126"/>
    <mergeCell ref="AG126:AM126"/>
    <mergeCell ref="I127:J128"/>
    <mergeCell ref="K127:L128"/>
    <mergeCell ref="M127:N128"/>
    <mergeCell ref="O127:P128"/>
    <mergeCell ref="Q127:R128"/>
    <mergeCell ref="S127:T128"/>
    <mergeCell ref="U127:V128"/>
    <mergeCell ref="W127:X128"/>
    <mergeCell ref="Y127:Z128"/>
    <mergeCell ref="AA127:AB128"/>
    <mergeCell ref="AO127:AP128"/>
    <mergeCell ref="AQ127:AR128"/>
    <mergeCell ref="AS127:AT128"/>
    <mergeCell ref="AU127:AV128"/>
    <mergeCell ref="AW127:AX128"/>
    <mergeCell ref="AY127:AZ128"/>
    <mergeCell ref="BA127:BB128"/>
    <mergeCell ref="BC127:BD128"/>
    <mergeCell ref="AG124:AG125"/>
    <mergeCell ref="AH124:AI125"/>
    <mergeCell ref="AN124:AN125"/>
    <mergeCell ref="AO124:AP125"/>
    <mergeCell ref="AQ124:AR125"/>
    <mergeCell ref="AS124:AT125"/>
    <mergeCell ref="AU124:AV125"/>
    <mergeCell ref="AW124:AX125"/>
    <mergeCell ref="A115:G115"/>
    <mergeCell ref="A116:G116"/>
    <mergeCell ref="A117:G117"/>
    <mergeCell ref="A118:G118"/>
    <mergeCell ref="A119:G119"/>
    <mergeCell ref="AY124:AZ125"/>
    <mergeCell ref="W122:X122"/>
    <mergeCell ref="Y122:Z122"/>
    <mergeCell ref="AA122:AB122"/>
    <mergeCell ref="A124:A125"/>
    <mergeCell ref="B124:C125"/>
    <mergeCell ref="H124:H125"/>
    <mergeCell ref="I124:J125"/>
    <mergeCell ref="K124:L125"/>
    <mergeCell ref="M124:N125"/>
    <mergeCell ref="O124:P125"/>
    <mergeCell ref="Q124:R125"/>
    <mergeCell ref="S124:T125"/>
    <mergeCell ref="U124:V125"/>
    <mergeCell ref="W124:X125"/>
    <mergeCell ref="Y124:Z125"/>
    <mergeCell ref="AA124:AB125"/>
    <mergeCell ref="BE122:BF122"/>
    <mergeCell ref="BG122:BH122"/>
    <mergeCell ref="A87:A88"/>
    <mergeCell ref="B87:C88"/>
    <mergeCell ref="H87:H88"/>
    <mergeCell ref="I87:J88"/>
    <mergeCell ref="K87:L88"/>
    <mergeCell ref="M87:N88"/>
    <mergeCell ref="O87:P88"/>
    <mergeCell ref="Q87:R88"/>
    <mergeCell ref="S87:T88"/>
    <mergeCell ref="U87:V88"/>
    <mergeCell ref="W87:X88"/>
    <mergeCell ref="Y87:Z88"/>
    <mergeCell ref="AA87:AB88"/>
    <mergeCell ref="A89:G89"/>
    <mergeCell ref="I90:J91"/>
    <mergeCell ref="K90:L91"/>
    <mergeCell ref="M90:N91"/>
    <mergeCell ref="A120:H120"/>
    <mergeCell ref="A122:H122"/>
    <mergeCell ref="I122:J122"/>
    <mergeCell ref="K122:L122"/>
    <mergeCell ref="M122:N122"/>
    <mergeCell ref="O122:P122"/>
    <mergeCell ref="Q122:R122"/>
    <mergeCell ref="S122:T122"/>
    <mergeCell ref="U122:V122"/>
    <mergeCell ref="A111:D111"/>
    <mergeCell ref="A112:G112"/>
    <mergeCell ref="A113:G113"/>
    <mergeCell ref="A114:G114"/>
    <mergeCell ref="O90:P91"/>
    <mergeCell ref="AG117:AM117"/>
    <mergeCell ref="AG118:AM118"/>
    <mergeCell ref="AG119:AM119"/>
    <mergeCell ref="AG120:AN120"/>
    <mergeCell ref="AG122:AN122"/>
    <mergeCell ref="AO122:AP122"/>
    <mergeCell ref="AQ122:AR122"/>
    <mergeCell ref="AS122:AT122"/>
    <mergeCell ref="AU122:AV122"/>
    <mergeCell ref="AG92:BH92"/>
    <mergeCell ref="AG108:AN108"/>
    <mergeCell ref="AG110:BH110"/>
    <mergeCell ref="AG111:AJ111"/>
    <mergeCell ref="AG112:AM112"/>
    <mergeCell ref="AG113:AM113"/>
    <mergeCell ref="AG114:AM114"/>
    <mergeCell ref="AG115:AM115"/>
    <mergeCell ref="AG116:AM116"/>
    <mergeCell ref="Q90:R91"/>
    <mergeCell ref="S90:T91"/>
    <mergeCell ref="U90:V91"/>
    <mergeCell ref="W90:X91"/>
    <mergeCell ref="Y90:Z91"/>
    <mergeCell ref="AA90:AB91"/>
    <mergeCell ref="A92:AB92"/>
    <mergeCell ref="A108:H108"/>
    <mergeCell ref="A110:AB110"/>
    <mergeCell ref="AW122:AX122"/>
    <mergeCell ref="AY122:AZ122"/>
    <mergeCell ref="BA122:BB122"/>
    <mergeCell ref="BC122:BD122"/>
    <mergeCell ref="AW87:AX88"/>
    <mergeCell ref="AY87:AZ88"/>
    <mergeCell ref="BA87:BB88"/>
    <mergeCell ref="BC87:BD88"/>
    <mergeCell ref="BE87:BF88"/>
    <mergeCell ref="BG87:BH88"/>
    <mergeCell ref="AG89:AM89"/>
    <mergeCell ref="AO90:AP91"/>
    <mergeCell ref="AQ90:AR91"/>
    <mergeCell ref="AS90:AT91"/>
    <mergeCell ref="AU90:AV91"/>
    <mergeCell ref="AW90:AX91"/>
    <mergeCell ref="AY90:AZ91"/>
    <mergeCell ref="BA90:BB91"/>
    <mergeCell ref="BC90:BD91"/>
    <mergeCell ref="BE90:BF91"/>
    <mergeCell ref="BG90:BH91"/>
    <mergeCell ref="AG87:AG88"/>
    <mergeCell ref="AH87:AI88"/>
    <mergeCell ref="AN87:AN88"/>
    <mergeCell ref="AO87:AP88"/>
    <mergeCell ref="AQ87:AR88"/>
    <mergeCell ref="AS87:AT88"/>
    <mergeCell ref="AU87:AV88"/>
    <mergeCell ref="AI44:AM44"/>
    <mergeCell ref="AO44:AP44"/>
    <mergeCell ref="AQ44:AR44"/>
    <mergeCell ref="AS44:AT44"/>
    <mergeCell ref="AU44:AV44"/>
    <mergeCell ref="A2:AC2"/>
    <mergeCell ref="A8:G8"/>
    <mergeCell ref="I8:J8"/>
    <mergeCell ref="K8:L8"/>
    <mergeCell ref="M8:N8"/>
    <mergeCell ref="O8:P8"/>
    <mergeCell ref="Q8:R8"/>
    <mergeCell ref="S8:T8"/>
    <mergeCell ref="U8:V8"/>
    <mergeCell ref="W8:X8"/>
    <mergeCell ref="Y8:Z8"/>
    <mergeCell ref="AA8:AB8"/>
    <mergeCell ref="Y9:Z9"/>
    <mergeCell ref="AA9:AB9"/>
    <mergeCell ref="A10:G10"/>
    <mergeCell ref="I10:J10"/>
    <mergeCell ref="A9:G9"/>
    <mergeCell ref="I9:J9"/>
    <mergeCell ref="K9:L9"/>
    <mergeCell ref="M9:N9"/>
    <mergeCell ref="O9:P9"/>
    <mergeCell ref="Q9:R9"/>
    <mergeCell ref="S9:T9"/>
    <mergeCell ref="U9:V9"/>
    <mergeCell ref="W9:X9"/>
    <mergeCell ref="A12:G12"/>
    <mergeCell ref="I12:J12"/>
    <mergeCell ref="K12:L12"/>
    <mergeCell ref="M12:N12"/>
    <mergeCell ref="O12:P12"/>
    <mergeCell ref="U10:V10"/>
    <mergeCell ref="W10:X10"/>
    <mergeCell ref="C44:G44"/>
    <mergeCell ref="I44:J44"/>
    <mergeCell ref="K44:L44"/>
    <mergeCell ref="M44:N44"/>
    <mergeCell ref="O44:P44"/>
    <mergeCell ref="Q44:R44"/>
    <mergeCell ref="S44:T44"/>
    <mergeCell ref="U44:V44"/>
    <mergeCell ref="W44:X44"/>
    <mergeCell ref="Y10:Z10"/>
    <mergeCell ref="AA10:AB10"/>
    <mergeCell ref="A11:G11"/>
    <mergeCell ref="I11:J11"/>
    <mergeCell ref="K11:L11"/>
    <mergeCell ref="M11:N11"/>
    <mergeCell ref="O11:P11"/>
    <mergeCell ref="Q11:R11"/>
    <mergeCell ref="Q12:R12"/>
    <mergeCell ref="S12:T12"/>
    <mergeCell ref="U12:V12"/>
    <mergeCell ref="W12:X12"/>
    <mergeCell ref="Y12:Z12"/>
    <mergeCell ref="AA12:AB12"/>
    <mergeCell ref="S11:T11"/>
    <mergeCell ref="U11:V11"/>
    <mergeCell ref="W11:X11"/>
    <mergeCell ref="Y11:Z11"/>
    <mergeCell ref="AA11:AB11"/>
    <mergeCell ref="K10:L10"/>
    <mergeCell ref="M10:N10"/>
    <mergeCell ref="O10:P10"/>
    <mergeCell ref="Q10:R10"/>
    <mergeCell ref="S10:T10"/>
    <mergeCell ref="A13:A33"/>
    <mergeCell ref="B13:B22"/>
    <mergeCell ref="C13:G13"/>
    <mergeCell ref="I13:J13"/>
    <mergeCell ref="K13:L13"/>
    <mergeCell ref="M13:N13"/>
    <mergeCell ref="C19:G19"/>
    <mergeCell ref="I19:J19"/>
    <mergeCell ref="K19:L19"/>
    <mergeCell ref="M19:N19"/>
    <mergeCell ref="AA13:AB13"/>
    <mergeCell ref="C14:G14"/>
    <mergeCell ref="I14:J14"/>
    <mergeCell ref="K14:L14"/>
    <mergeCell ref="M14:N14"/>
    <mergeCell ref="O14:P14"/>
    <mergeCell ref="Q14:R14"/>
    <mergeCell ref="S14:T14"/>
    <mergeCell ref="U14:V14"/>
    <mergeCell ref="W14:X14"/>
    <mergeCell ref="O13:P13"/>
    <mergeCell ref="Q13:R13"/>
    <mergeCell ref="W13:X13"/>
    <mergeCell ref="Y13:Z13"/>
    <mergeCell ref="Y14:Z14"/>
    <mergeCell ref="AA14:AB14"/>
    <mergeCell ref="C15:G15"/>
    <mergeCell ref="I15:J15"/>
    <mergeCell ref="K15:L15"/>
    <mergeCell ref="M15:N15"/>
    <mergeCell ref="O15:P15"/>
    <mergeCell ref="Q15:R15"/>
    <mergeCell ref="S15:T15"/>
    <mergeCell ref="U15:V15"/>
    <mergeCell ref="W15:X15"/>
    <mergeCell ref="Y15:Z15"/>
    <mergeCell ref="AA15:AB15"/>
    <mergeCell ref="C18:G18"/>
    <mergeCell ref="I18:J18"/>
    <mergeCell ref="K18:L18"/>
    <mergeCell ref="M18:N18"/>
    <mergeCell ref="O18:P18"/>
    <mergeCell ref="Q18:R18"/>
    <mergeCell ref="S18:T18"/>
    <mergeCell ref="S13:T13"/>
    <mergeCell ref="U13:V13"/>
    <mergeCell ref="U16:V16"/>
    <mergeCell ref="U18:V18"/>
    <mergeCell ref="W16:X16"/>
    <mergeCell ref="Y16:Z16"/>
    <mergeCell ref="AA16:AB16"/>
    <mergeCell ref="C17:G17"/>
    <mergeCell ref="I17:J17"/>
    <mergeCell ref="K17:L17"/>
    <mergeCell ref="M17:N17"/>
    <mergeCell ref="O17:P17"/>
    <mergeCell ref="Q17:R17"/>
    <mergeCell ref="C16:G16"/>
    <mergeCell ref="I16:J16"/>
    <mergeCell ref="K16:L16"/>
    <mergeCell ref="M16:N16"/>
    <mergeCell ref="O16:P16"/>
    <mergeCell ref="Q16:R16"/>
    <mergeCell ref="S16:T16"/>
    <mergeCell ref="W18:X18"/>
    <mergeCell ref="Y18:Z18"/>
    <mergeCell ref="AA18:AB18"/>
    <mergeCell ref="S17:T17"/>
    <mergeCell ref="U17:V17"/>
    <mergeCell ref="W17:X17"/>
    <mergeCell ref="Y17:Z17"/>
    <mergeCell ref="AA17:AB17"/>
    <mergeCell ref="AA19:AB19"/>
    <mergeCell ref="C20:G20"/>
    <mergeCell ref="I20:J20"/>
    <mergeCell ref="K20:L20"/>
    <mergeCell ref="M20:N20"/>
    <mergeCell ref="O20:P20"/>
    <mergeCell ref="Q20:R20"/>
    <mergeCell ref="S20:T20"/>
    <mergeCell ref="U20:V20"/>
    <mergeCell ref="W20:X20"/>
    <mergeCell ref="O19:P19"/>
    <mergeCell ref="Q19:R19"/>
    <mergeCell ref="S19:T19"/>
    <mergeCell ref="U19:V19"/>
    <mergeCell ref="W19:X19"/>
    <mergeCell ref="Y19:Z19"/>
    <mergeCell ref="Y20:Z20"/>
    <mergeCell ref="AA20:AB20"/>
    <mergeCell ref="Y21:Z21"/>
    <mergeCell ref="AA21:AB21"/>
    <mergeCell ref="U21:V21"/>
    <mergeCell ref="W21:X21"/>
    <mergeCell ref="C22:G22"/>
    <mergeCell ref="I22:J22"/>
    <mergeCell ref="K22:L22"/>
    <mergeCell ref="M22:N22"/>
    <mergeCell ref="O22:P22"/>
    <mergeCell ref="Q22:R22"/>
    <mergeCell ref="S22:T22"/>
    <mergeCell ref="C21:G21"/>
    <mergeCell ref="I21:J21"/>
    <mergeCell ref="K21:L21"/>
    <mergeCell ref="M21:N21"/>
    <mergeCell ref="O21:P21"/>
    <mergeCell ref="Q21:R21"/>
    <mergeCell ref="S21:T21"/>
    <mergeCell ref="Q23:R23"/>
    <mergeCell ref="S23:T23"/>
    <mergeCell ref="U23:V23"/>
    <mergeCell ref="W23:X23"/>
    <mergeCell ref="Y23:Z23"/>
    <mergeCell ref="AA23:AB23"/>
    <mergeCell ref="U22:V22"/>
    <mergeCell ref="W22:X22"/>
    <mergeCell ref="Y22:Z22"/>
    <mergeCell ref="AA22:AB22"/>
    <mergeCell ref="C25:G25"/>
    <mergeCell ref="I25:J25"/>
    <mergeCell ref="K25:L25"/>
    <mergeCell ref="M25:N25"/>
    <mergeCell ref="O25:P25"/>
    <mergeCell ref="C24:G24"/>
    <mergeCell ref="I24:J24"/>
    <mergeCell ref="K24:L24"/>
    <mergeCell ref="M24:N24"/>
    <mergeCell ref="O24:P24"/>
    <mergeCell ref="Q25:R25"/>
    <mergeCell ref="S25:T25"/>
    <mergeCell ref="U25:V25"/>
    <mergeCell ref="W25:X25"/>
    <mergeCell ref="Y25:Z25"/>
    <mergeCell ref="AA25:AB25"/>
    <mergeCell ref="S24:T24"/>
    <mergeCell ref="U24:V24"/>
    <mergeCell ref="W24:X24"/>
    <mergeCell ref="Y24:Z24"/>
    <mergeCell ref="AA24:AB24"/>
    <mergeCell ref="Q24:R24"/>
    <mergeCell ref="S26:T26"/>
    <mergeCell ref="U26:V26"/>
    <mergeCell ref="W26:X26"/>
    <mergeCell ref="Y26:Z26"/>
    <mergeCell ref="AA26:AB26"/>
    <mergeCell ref="B27:B30"/>
    <mergeCell ref="C27:G27"/>
    <mergeCell ref="I27:J27"/>
    <mergeCell ref="K27:L27"/>
    <mergeCell ref="M27:N27"/>
    <mergeCell ref="C26:G26"/>
    <mergeCell ref="I26:J26"/>
    <mergeCell ref="K26:L26"/>
    <mergeCell ref="M26:N26"/>
    <mergeCell ref="O26:P26"/>
    <mergeCell ref="Q26:R26"/>
    <mergeCell ref="B23:B26"/>
    <mergeCell ref="C23:G23"/>
    <mergeCell ref="I23:J23"/>
    <mergeCell ref="K23:L23"/>
    <mergeCell ref="M23:N23"/>
    <mergeCell ref="O23:P23"/>
    <mergeCell ref="AA27:AB27"/>
    <mergeCell ref="C28:G28"/>
    <mergeCell ref="AA28:AB28"/>
    <mergeCell ref="C29:G29"/>
    <mergeCell ref="I29:J29"/>
    <mergeCell ref="K29:L29"/>
    <mergeCell ref="M29:N29"/>
    <mergeCell ref="O29:P29"/>
    <mergeCell ref="Q29:R29"/>
    <mergeCell ref="S29:T29"/>
    <mergeCell ref="AA29:AB29"/>
    <mergeCell ref="I28:J28"/>
    <mergeCell ref="K28:L28"/>
    <mergeCell ref="M28:N28"/>
    <mergeCell ref="O28:P28"/>
    <mergeCell ref="Q28:R28"/>
    <mergeCell ref="S28:T28"/>
    <mergeCell ref="U28:V28"/>
    <mergeCell ref="W28:X28"/>
    <mergeCell ref="B32:G32"/>
    <mergeCell ref="I32:J32"/>
    <mergeCell ref="K32:L32"/>
    <mergeCell ref="M32:N32"/>
    <mergeCell ref="O32:P32"/>
    <mergeCell ref="Q32:R32"/>
    <mergeCell ref="S32:T32"/>
    <mergeCell ref="AA31:AB31"/>
    <mergeCell ref="O27:P27"/>
    <mergeCell ref="Q27:R27"/>
    <mergeCell ref="S27:T27"/>
    <mergeCell ref="U27:V27"/>
    <mergeCell ref="W27:X27"/>
    <mergeCell ref="U30:V30"/>
    <mergeCell ref="W30:X30"/>
    <mergeCell ref="Y30:Z30"/>
    <mergeCell ref="U32:V32"/>
    <mergeCell ref="W32:X32"/>
    <mergeCell ref="Y32:Z32"/>
    <mergeCell ref="AA30:AB30"/>
    <mergeCell ref="B31:G31"/>
    <mergeCell ref="I31:J31"/>
    <mergeCell ref="K31:L31"/>
    <mergeCell ref="M31:N31"/>
    <mergeCell ref="O31:P31"/>
    <mergeCell ref="Q31:R31"/>
    <mergeCell ref="C30:G30"/>
    <mergeCell ref="I30:J30"/>
    <mergeCell ref="K30:L30"/>
    <mergeCell ref="M30:N30"/>
    <mergeCell ref="O30:P30"/>
    <mergeCell ref="Q30:R30"/>
    <mergeCell ref="S30:T30"/>
    <mergeCell ref="AA32:AB32"/>
    <mergeCell ref="S31:T31"/>
    <mergeCell ref="U31:V31"/>
    <mergeCell ref="W31:X31"/>
    <mergeCell ref="Y31:Z31"/>
    <mergeCell ref="U29:V29"/>
    <mergeCell ref="W29:X29"/>
    <mergeCell ref="B34:G34"/>
    <mergeCell ref="I34:J34"/>
    <mergeCell ref="K34:L34"/>
    <mergeCell ref="M34:N34"/>
    <mergeCell ref="O34:P34"/>
    <mergeCell ref="B33:G33"/>
    <mergeCell ref="I33:J33"/>
    <mergeCell ref="K33:L33"/>
    <mergeCell ref="M33:N33"/>
    <mergeCell ref="O33:P33"/>
    <mergeCell ref="Q34:R34"/>
    <mergeCell ref="S34:T34"/>
    <mergeCell ref="U34:V34"/>
    <mergeCell ref="W34:X34"/>
    <mergeCell ref="Y34:Z34"/>
    <mergeCell ref="AA34:AB34"/>
    <mergeCell ref="S33:T33"/>
    <mergeCell ref="U33:V33"/>
    <mergeCell ref="W33:X33"/>
    <mergeCell ref="Y33:Z33"/>
    <mergeCell ref="AA33:AB33"/>
    <mergeCell ref="Q33:R33"/>
    <mergeCell ref="S35:T35"/>
    <mergeCell ref="U35:V35"/>
    <mergeCell ref="W35:X35"/>
    <mergeCell ref="Y35:Z35"/>
    <mergeCell ref="AA35:AB35"/>
    <mergeCell ref="C37:G37"/>
    <mergeCell ref="I37:J37"/>
    <mergeCell ref="K37:L37"/>
    <mergeCell ref="A35:G35"/>
    <mergeCell ref="I35:J35"/>
    <mergeCell ref="K35:L35"/>
    <mergeCell ref="M35:N35"/>
    <mergeCell ref="A37:A44"/>
    <mergeCell ref="B37:B44"/>
    <mergeCell ref="O35:P35"/>
    <mergeCell ref="Q35:R35"/>
    <mergeCell ref="C38:G38"/>
    <mergeCell ref="I38:J38"/>
    <mergeCell ref="K38:L38"/>
    <mergeCell ref="M38:N38"/>
    <mergeCell ref="O38:P38"/>
    <mergeCell ref="Q38:R38"/>
    <mergeCell ref="S38:T38"/>
    <mergeCell ref="U38:V38"/>
    <mergeCell ref="M37:N37"/>
    <mergeCell ref="O37:P37"/>
    <mergeCell ref="Q37:R37"/>
    <mergeCell ref="S37:T37"/>
    <mergeCell ref="U37:V37"/>
    <mergeCell ref="C41:G41"/>
    <mergeCell ref="I41:J41"/>
    <mergeCell ref="K41:L41"/>
    <mergeCell ref="C40:G40"/>
    <mergeCell ref="I40:J40"/>
    <mergeCell ref="K40:L40"/>
    <mergeCell ref="M40:N40"/>
    <mergeCell ref="O40:P40"/>
    <mergeCell ref="Q40:R40"/>
    <mergeCell ref="C39:G39"/>
    <mergeCell ref="I39:J39"/>
    <mergeCell ref="K39:L39"/>
    <mergeCell ref="M39:N39"/>
    <mergeCell ref="O39:P39"/>
    <mergeCell ref="Q39:R39"/>
    <mergeCell ref="S39:T39"/>
    <mergeCell ref="W41:X41"/>
    <mergeCell ref="Y41:Z41"/>
    <mergeCell ref="AA41:AB41"/>
    <mergeCell ref="S40:T40"/>
    <mergeCell ref="U40:V40"/>
    <mergeCell ref="W40:X40"/>
    <mergeCell ref="Y40:Z40"/>
    <mergeCell ref="AA40:AB40"/>
    <mergeCell ref="M41:N41"/>
    <mergeCell ref="O41:P41"/>
    <mergeCell ref="U39:V39"/>
    <mergeCell ref="Q41:R41"/>
    <mergeCell ref="S41:T41"/>
    <mergeCell ref="U41:V41"/>
    <mergeCell ref="W39:X39"/>
    <mergeCell ref="C43:G43"/>
    <mergeCell ref="I43:J43"/>
    <mergeCell ref="K43:L43"/>
    <mergeCell ref="M43:N43"/>
    <mergeCell ref="O43:P43"/>
    <mergeCell ref="C42:G42"/>
    <mergeCell ref="I42:J42"/>
    <mergeCell ref="K42:L42"/>
    <mergeCell ref="M42:N42"/>
    <mergeCell ref="O42:P42"/>
    <mergeCell ref="Q43:R43"/>
    <mergeCell ref="S43:T43"/>
    <mergeCell ref="U43:V43"/>
    <mergeCell ref="W43:X43"/>
    <mergeCell ref="Y43:Z43"/>
    <mergeCell ref="AA43:AB43"/>
    <mergeCell ref="K45:L45"/>
    <mergeCell ref="M45:N45"/>
    <mergeCell ref="S42:T42"/>
    <mergeCell ref="U42:V42"/>
    <mergeCell ref="W42:X42"/>
    <mergeCell ref="Y42:Z42"/>
    <mergeCell ref="AA42:AB42"/>
    <mergeCell ref="Q42:R42"/>
    <mergeCell ref="S45:T45"/>
    <mergeCell ref="U45:V45"/>
    <mergeCell ref="W45:X45"/>
    <mergeCell ref="Y45:Z45"/>
    <mergeCell ref="AA45:AB45"/>
    <mergeCell ref="Y44:Z44"/>
    <mergeCell ref="AA44:AB44"/>
    <mergeCell ref="M49:N50"/>
    <mergeCell ref="O49:P50"/>
    <mergeCell ref="Q49:R50"/>
    <mergeCell ref="S49:T50"/>
    <mergeCell ref="U49:V50"/>
    <mergeCell ref="A73:D73"/>
    <mergeCell ref="A74:G74"/>
    <mergeCell ref="A75:G75"/>
    <mergeCell ref="O45:P45"/>
    <mergeCell ref="Q45:R45"/>
    <mergeCell ref="A51:G51"/>
    <mergeCell ref="I52:J53"/>
    <mergeCell ref="K52:L53"/>
    <mergeCell ref="M52:N53"/>
    <mergeCell ref="O52:P53"/>
    <mergeCell ref="Q52:R53"/>
    <mergeCell ref="S52:T53"/>
    <mergeCell ref="A49:A50"/>
    <mergeCell ref="B49:C50"/>
    <mergeCell ref="H49:H50"/>
    <mergeCell ref="I49:J50"/>
    <mergeCell ref="K49:L50"/>
    <mergeCell ref="A45:G45"/>
    <mergeCell ref="I45:J45"/>
    <mergeCell ref="A76:G76"/>
    <mergeCell ref="A77:G77"/>
    <mergeCell ref="A78:G78"/>
    <mergeCell ref="W52:X53"/>
    <mergeCell ref="Y52:Z53"/>
    <mergeCell ref="AA52:AB53"/>
    <mergeCell ref="A54:AB54"/>
    <mergeCell ref="A70:H70"/>
    <mergeCell ref="A72:AB72"/>
    <mergeCell ref="U52:V53"/>
    <mergeCell ref="K84:L84"/>
    <mergeCell ref="M84:N84"/>
    <mergeCell ref="O84:P84"/>
    <mergeCell ref="Q84:R84"/>
    <mergeCell ref="S84:T84"/>
    <mergeCell ref="U84:V84"/>
    <mergeCell ref="A79:G79"/>
    <mergeCell ref="A80:G80"/>
    <mergeCell ref="A81:G81"/>
    <mergeCell ref="A82:H82"/>
    <mergeCell ref="A84:H84"/>
    <mergeCell ref="I84:J84"/>
    <mergeCell ref="W84:X84"/>
    <mergeCell ref="Y84:Z84"/>
    <mergeCell ref="AA84:AB84"/>
    <mergeCell ref="AG2:BI2"/>
    <mergeCell ref="AG8:AM8"/>
    <mergeCell ref="AO8:AP8"/>
    <mergeCell ref="AQ8:AR8"/>
    <mergeCell ref="AS8:AT8"/>
    <mergeCell ref="AU8:AV8"/>
    <mergeCell ref="AW8:AX8"/>
    <mergeCell ref="Y49:Z50"/>
    <mergeCell ref="AA49:AB50"/>
    <mergeCell ref="W49:X50"/>
    <mergeCell ref="W38:X38"/>
    <mergeCell ref="Y38:Z38"/>
    <mergeCell ref="AA38:AB38"/>
    <mergeCell ref="Y37:Z37"/>
    <mergeCell ref="AA37:AB37"/>
    <mergeCell ref="W37:X37"/>
    <mergeCell ref="AW9:AX9"/>
    <mergeCell ref="AY9:AZ9"/>
    <mergeCell ref="BA9:BB9"/>
    <mergeCell ref="BC9:BD9"/>
    <mergeCell ref="BE9:BF9"/>
    <mergeCell ref="BG9:BH9"/>
    <mergeCell ref="AY8:AZ8"/>
    <mergeCell ref="BA8:BB8"/>
    <mergeCell ref="Y39:Z39"/>
    <mergeCell ref="AA39:AB39"/>
    <mergeCell ref="Y27:Z27"/>
    <mergeCell ref="Y28:Z28"/>
    <mergeCell ref="Y29:Z29"/>
    <mergeCell ref="BC8:BD8"/>
    <mergeCell ref="BE8:BF8"/>
    <mergeCell ref="BG8:BH8"/>
    <mergeCell ref="AG11:AM11"/>
    <mergeCell ref="AO11:AP11"/>
    <mergeCell ref="AQ11:AR11"/>
    <mergeCell ref="AS11:AT11"/>
    <mergeCell ref="AU11:AV11"/>
    <mergeCell ref="AG10:AM10"/>
    <mergeCell ref="AO10:AP10"/>
    <mergeCell ref="AQ10:AR10"/>
    <mergeCell ref="AS10:AT10"/>
    <mergeCell ref="AU10:AV10"/>
    <mergeCell ref="AW11:AX11"/>
    <mergeCell ref="AY11:AZ11"/>
    <mergeCell ref="BA11:BB11"/>
    <mergeCell ref="BC11:BD11"/>
    <mergeCell ref="BE11:BF11"/>
    <mergeCell ref="BG11:BH11"/>
    <mergeCell ref="AY10:AZ10"/>
    <mergeCell ref="BA10:BB10"/>
    <mergeCell ref="BC10:BD10"/>
    <mergeCell ref="BE10:BF10"/>
    <mergeCell ref="BG10:BH10"/>
    <mergeCell ref="AW10:AX10"/>
    <mergeCell ref="AG9:AM9"/>
    <mergeCell ref="AO9:AP9"/>
    <mergeCell ref="AQ9:AR9"/>
    <mergeCell ref="AS9:AT9"/>
    <mergeCell ref="AU9:AV9"/>
    <mergeCell ref="AU12:AV12"/>
    <mergeCell ref="AW12:AX12"/>
    <mergeCell ref="BE13:BF13"/>
    <mergeCell ref="BG13:BH13"/>
    <mergeCell ref="AI14:AM14"/>
    <mergeCell ref="AO14:AP14"/>
    <mergeCell ref="AQ14:AR14"/>
    <mergeCell ref="AS14:AT14"/>
    <mergeCell ref="AU14:AV14"/>
    <mergeCell ref="AW14:AX14"/>
    <mergeCell ref="AS13:AT13"/>
    <mergeCell ref="AU13:AV13"/>
    <mergeCell ref="AW13:AX13"/>
    <mergeCell ref="AG13:AG33"/>
    <mergeCell ref="AH13:AH22"/>
    <mergeCell ref="AI13:AM13"/>
    <mergeCell ref="AO13:AP13"/>
    <mergeCell ref="AQ13:AR13"/>
    <mergeCell ref="AG12:AM12"/>
    <mergeCell ref="AO12:AP12"/>
    <mergeCell ref="AQ12:AR12"/>
    <mergeCell ref="AS12:AT12"/>
    <mergeCell ref="AY13:AZ13"/>
    <mergeCell ref="BA13:BB13"/>
    <mergeCell ref="BC13:BD13"/>
    <mergeCell ref="BC14:BD14"/>
    <mergeCell ref="AY12:AZ12"/>
    <mergeCell ref="BA12:BB12"/>
    <mergeCell ref="BC12:BD12"/>
    <mergeCell ref="BE14:BF14"/>
    <mergeCell ref="BG14:BH14"/>
    <mergeCell ref="BE12:BF12"/>
    <mergeCell ref="BG12:BH12"/>
    <mergeCell ref="AI15:AM15"/>
    <mergeCell ref="AO15:AP15"/>
    <mergeCell ref="AQ15:AR15"/>
    <mergeCell ref="AS15:AT15"/>
    <mergeCell ref="AU15:AV15"/>
    <mergeCell ref="AW15:AX15"/>
    <mergeCell ref="AY15:AZ15"/>
    <mergeCell ref="AY14:AZ14"/>
    <mergeCell ref="BA14:BB14"/>
    <mergeCell ref="AI17:AM17"/>
    <mergeCell ref="AO17:AP17"/>
    <mergeCell ref="AQ17:AR17"/>
    <mergeCell ref="AS17:AT17"/>
    <mergeCell ref="AU17:AV17"/>
    <mergeCell ref="BA15:BB15"/>
    <mergeCell ref="BC15:BD15"/>
    <mergeCell ref="BE15:BF15"/>
    <mergeCell ref="BG15:BH15"/>
    <mergeCell ref="AI16:AM16"/>
    <mergeCell ref="AO16:AP16"/>
    <mergeCell ref="AQ16:AR16"/>
    <mergeCell ref="AS16:AT16"/>
    <mergeCell ref="AU16:AV16"/>
    <mergeCell ref="AW16:AX16"/>
    <mergeCell ref="AW17:AX17"/>
    <mergeCell ref="AY17:AZ17"/>
    <mergeCell ref="BA17:BB17"/>
    <mergeCell ref="BC17:BD17"/>
    <mergeCell ref="BE17:BF17"/>
    <mergeCell ref="BG17:BH17"/>
    <mergeCell ref="AY16:AZ16"/>
    <mergeCell ref="BA16:BB16"/>
    <mergeCell ref="BC16:BD16"/>
    <mergeCell ref="BE16:BF16"/>
    <mergeCell ref="BG16:BH16"/>
    <mergeCell ref="AI19:AM19"/>
    <mergeCell ref="AO19:AP19"/>
    <mergeCell ref="AQ19:AR19"/>
    <mergeCell ref="AS19:AT19"/>
    <mergeCell ref="AU19:AV19"/>
    <mergeCell ref="AI18:AM18"/>
    <mergeCell ref="AO18:AP18"/>
    <mergeCell ref="AQ18:AR18"/>
    <mergeCell ref="AS18:AT18"/>
    <mergeCell ref="AU18:AV18"/>
    <mergeCell ref="AW19:AX19"/>
    <mergeCell ref="AY19:AZ19"/>
    <mergeCell ref="BA19:BB19"/>
    <mergeCell ref="BC19:BD19"/>
    <mergeCell ref="BE19:BF19"/>
    <mergeCell ref="BG19:BH19"/>
    <mergeCell ref="AY18:AZ18"/>
    <mergeCell ref="BA18:BB18"/>
    <mergeCell ref="BC18:BD18"/>
    <mergeCell ref="BE18:BF18"/>
    <mergeCell ref="BG18:BH18"/>
    <mergeCell ref="AW18:AX18"/>
    <mergeCell ref="AI21:AM21"/>
    <mergeCell ref="AO21:AP21"/>
    <mergeCell ref="AQ21:AR21"/>
    <mergeCell ref="AS21:AT21"/>
    <mergeCell ref="AU21:AV21"/>
    <mergeCell ref="AI20:AM20"/>
    <mergeCell ref="AO20:AP20"/>
    <mergeCell ref="AQ20:AR20"/>
    <mergeCell ref="AS20:AT20"/>
    <mergeCell ref="AU20:AV20"/>
    <mergeCell ref="AW21:AX21"/>
    <mergeCell ref="AY21:AZ21"/>
    <mergeCell ref="BA21:BB21"/>
    <mergeCell ref="BC21:BD21"/>
    <mergeCell ref="BE21:BF21"/>
    <mergeCell ref="BG21:BH21"/>
    <mergeCell ref="AY20:AZ20"/>
    <mergeCell ref="BA20:BB20"/>
    <mergeCell ref="BC20:BD20"/>
    <mergeCell ref="BE20:BF20"/>
    <mergeCell ref="BG20:BH20"/>
    <mergeCell ref="AW20:AX20"/>
    <mergeCell ref="AS24:AT24"/>
    <mergeCell ref="AU24:AV24"/>
    <mergeCell ref="AW24:AX24"/>
    <mergeCell ref="AY24:AZ24"/>
    <mergeCell ref="AU23:AV23"/>
    <mergeCell ref="AW23:AX23"/>
    <mergeCell ref="AY23:AZ23"/>
    <mergeCell ref="BA23:BB23"/>
    <mergeCell ref="AH23:AH26"/>
    <mergeCell ref="AI23:AM23"/>
    <mergeCell ref="AO23:AP23"/>
    <mergeCell ref="AQ23:AR23"/>
    <mergeCell ref="AS23:AT23"/>
    <mergeCell ref="AI26:AM26"/>
    <mergeCell ref="AO26:AP26"/>
    <mergeCell ref="AQ26:AR26"/>
    <mergeCell ref="AS26:AT26"/>
    <mergeCell ref="AU26:AV26"/>
    <mergeCell ref="AW26:AX26"/>
    <mergeCell ref="AY26:AZ26"/>
    <mergeCell ref="AI22:AM22"/>
    <mergeCell ref="AO22:AP22"/>
    <mergeCell ref="AQ22:AR22"/>
    <mergeCell ref="AS22:AT22"/>
    <mergeCell ref="BC23:BD23"/>
    <mergeCell ref="BE23:BF23"/>
    <mergeCell ref="BE24:BF24"/>
    <mergeCell ref="AY22:AZ22"/>
    <mergeCell ref="BA22:BB22"/>
    <mergeCell ref="BC22:BD22"/>
    <mergeCell ref="BE22:BF22"/>
    <mergeCell ref="BG24:BH24"/>
    <mergeCell ref="AI25:AM25"/>
    <mergeCell ref="AO25:AP25"/>
    <mergeCell ref="AQ25:AR25"/>
    <mergeCell ref="AS25:AT25"/>
    <mergeCell ref="AU25:AV25"/>
    <mergeCell ref="AW25:AX25"/>
    <mergeCell ref="AY25:AZ25"/>
    <mergeCell ref="BA25:BB25"/>
    <mergeCell ref="BC25:BD25"/>
    <mergeCell ref="BE25:BF25"/>
    <mergeCell ref="BG25:BH25"/>
    <mergeCell ref="BA24:BB24"/>
    <mergeCell ref="BC24:BD24"/>
    <mergeCell ref="BG22:BH22"/>
    <mergeCell ref="AU22:AV22"/>
    <mergeCell ref="AW22:AX22"/>
    <mergeCell ref="BG23:BH23"/>
    <mergeCell ref="AI24:AM24"/>
    <mergeCell ref="AO24:AP24"/>
    <mergeCell ref="AQ24:AR24"/>
    <mergeCell ref="AY27:AZ27"/>
    <mergeCell ref="BA27:BB27"/>
    <mergeCell ref="BC27:BD27"/>
    <mergeCell ref="BE27:BF27"/>
    <mergeCell ref="BG27:BH27"/>
    <mergeCell ref="BA26:BB26"/>
    <mergeCell ref="BC26:BD26"/>
    <mergeCell ref="BE26:BF26"/>
    <mergeCell ref="BG26:BH26"/>
    <mergeCell ref="AI29:AM29"/>
    <mergeCell ref="AO29:AP29"/>
    <mergeCell ref="AQ29:AR29"/>
    <mergeCell ref="AS29:AT29"/>
    <mergeCell ref="AU29:AV29"/>
    <mergeCell ref="AI28:AM28"/>
    <mergeCell ref="AO28:AP28"/>
    <mergeCell ref="AQ28:AR28"/>
    <mergeCell ref="AS28:AT28"/>
    <mergeCell ref="AU28:AV28"/>
    <mergeCell ref="AW29:AX29"/>
    <mergeCell ref="AY29:AZ29"/>
    <mergeCell ref="BA29:BB29"/>
    <mergeCell ref="BC29:BD29"/>
    <mergeCell ref="BE29:BF29"/>
    <mergeCell ref="BG29:BH29"/>
    <mergeCell ref="AY28:AZ28"/>
    <mergeCell ref="BA28:BB28"/>
    <mergeCell ref="BC28:BD28"/>
    <mergeCell ref="BE28:BF28"/>
    <mergeCell ref="BG28:BH28"/>
    <mergeCell ref="AW28:AX28"/>
    <mergeCell ref="AH31:AM31"/>
    <mergeCell ref="AO31:AP31"/>
    <mergeCell ref="AQ31:AR31"/>
    <mergeCell ref="AS31:AT31"/>
    <mergeCell ref="AU31:AV31"/>
    <mergeCell ref="AI30:AM30"/>
    <mergeCell ref="AO30:AP30"/>
    <mergeCell ref="AQ30:AR30"/>
    <mergeCell ref="AS30:AT30"/>
    <mergeCell ref="AU30:AV30"/>
    <mergeCell ref="AH27:AH30"/>
    <mergeCell ref="AI27:AM27"/>
    <mergeCell ref="AO27:AP27"/>
    <mergeCell ref="AQ27:AR27"/>
    <mergeCell ref="AS27:AT27"/>
    <mergeCell ref="AU27:AV27"/>
    <mergeCell ref="AW31:AX31"/>
    <mergeCell ref="AW27:AX27"/>
    <mergeCell ref="AY31:AZ31"/>
    <mergeCell ref="BA31:BB31"/>
    <mergeCell ref="BC31:BD31"/>
    <mergeCell ref="BE31:BF31"/>
    <mergeCell ref="BG31:BH31"/>
    <mergeCell ref="AY30:AZ30"/>
    <mergeCell ref="BA30:BB30"/>
    <mergeCell ref="BC30:BD30"/>
    <mergeCell ref="BE30:BF30"/>
    <mergeCell ref="BG30:BH30"/>
    <mergeCell ref="AW30:AX30"/>
    <mergeCell ref="AH33:AM33"/>
    <mergeCell ref="AO33:AP33"/>
    <mergeCell ref="AQ33:AR33"/>
    <mergeCell ref="AS33:AT33"/>
    <mergeCell ref="AU33:AV33"/>
    <mergeCell ref="AH32:AM32"/>
    <mergeCell ref="AO32:AP32"/>
    <mergeCell ref="AQ32:AR32"/>
    <mergeCell ref="AS32:AT32"/>
    <mergeCell ref="AU32:AV32"/>
    <mergeCell ref="AW33:AX33"/>
    <mergeCell ref="AW32:AX32"/>
    <mergeCell ref="AY33:AZ33"/>
    <mergeCell ref="BA33:BB33"/>
    <mergeCell ref="BC33:BD33"/>
    <mergeCell ref="BE33:BF33"/>
    <mergeCell ref="BG33:BH33"/>
    <mergeCell ref="AY32:AZ32"/>
    <mergeCell ref="BA32:BB32"/>
    <mergeCell ref="BC32:BD32"/>
    <mergeCell ref="BE32:BF32"/>
    <mergeCell ref="BG32:BH32"/>
    <mergeCell ref="AG35:AM35"/>
    <mergeCell ref="AO35:AP35"/>
    <mergeCell ref="AQ35:AR35"/>
    <mergeCell ref="AS35:AT35"/>
    <mergeCell ref="AU35:AV35"/>
    <mergeCell ref="AH34:AM34"/>
    <mergeCell ref="AO34:AP34"/>
    <mergeCell ref="AQ34:AR34"/>
    <mergeCell ref="AS34:AT34"/>
    <mergeCell ref="AU34:AV34"/>
    <mergeCell ref="AW35:AX35"/>
    <mergeCell ref="AY35:AZ35"/>
    <mergeCell ref="BA35:BB35"/>
    <mergeCell ref="BC35:BD35"/>
    <mergeCell ref="BE35:BF35"/>
    <mergeCell ref="BG35:BH35"/>
    <mergeCell ref="AY34:AZ34"/>
    <mergeCell ref="BA34:BB34"/>
    <mergeCell ref="BC34:BD34"/>
    <mergeCell ref="BE34:BF34"/>
    <mergeCell ref="BG34:BH34"/>
    <mergeCell ref="AW34:AX34"/>
    <mergeCell ref="BG37:BH37"/>
    <mergeCell ref="AI38:AM38"/>
    <mergeCell ref="AO38:AP38"/>
    <mergeCell ref="AQ38:AR38"/>
    <mergeCell ref="AS38:AT38"/>
    <mergeCell ref="AU38:AV38"/>
    <mergeCell ref="AW38:AX38"/>
    <mergeCell ref="AY38:AZ38"/>
    <mergeCell ref="BA38:BB38"/>
    <mergeCell ref="BC38:BD38"/>
    <mergeCell ref="AU37:AV37"/>
    <mergeCell ref="AW37:AX37"/>
    <mergeCell ref="AY37:AZ37"/>
    <mergeCell ref="BA37:BB37"/>
    <mergeCell ref="BC37:BD37"/>
    <mergeCell ref="BE37:BF37"/>
    <mergeCell ref="AI37:AM37"/>
    <mergeCell ref="AO37:AP37"/>
    <mergeCell ref="AQ37:AR37"/>
    <mergeCell ref="AS37:AT37"/>
    <mergeCell ref="BE38:BF38"/>
    <mergeCell ref="BG38:BH38"/>
    <mergeCell ref="BE39:BF39"/>
    <mergeCell ref="BG39:BH39"/>
    <mergeCell ref="AI40:AM40"/>
    <mergeCell ref="AO40:AP40"/>
    <mergeCell ref="AQ40:AR40"/>
    <mergeCell ref="AS40:AT40"/>
    <mergeCell ref="AU40:AV40"/>
    <mergeCell ref="AW40:AX40"/>
    <mergeCell ref="AY40:AZ40"/>
    <mergeCell ref="AI39:AM39"/>
    <mergeCell ref="AO39:AP39"/>
    <mergeCell ref="AQ39:AR39"/>
    <mergeCell ref="AS39:AT39"/>
    <mergeCell ref="AU39:AV39"/>
    <mergeCell ref="AW39:AX39"/>
    <mergeCell ref="AY39:AZ39"/>
    <mergeCell ref="BA39:BB39"/>
    <mergeCell ref="BC39:BD39"/>
    <mergeCell ref="AU42:AV42"/>
    <mergeCell ref="BA40:BB40"/>
    <mergeCell ref="BC40:BD40"/>
    <mergeCell ref="BE40:BF40"/>
    <mergeCell ref="BG40:BH40"/>
    <mergeCell ref="AI41:AM41"/>
    <mergeCell ref="AO41:AP41"/>
    <mergeCell ref="AQ41:AR41"/>
    <mergeCell ref="AS41:AT41"/>
    <mergeCell ref="AU41:AV41"/>
    <mergeCell ref="AW41:AX41"/>
    <mergeCell ref="AW42:AX42"/>
    <mergeCell ref="AY42:AZ42"/>
    <mergeCell ref="BA42:BB42"/>
    <mergeCell ref="BC42:BD42"/>
    <mergeCell ref="BE42:BF42"/>
    <mergeCell ref="BG42:BH42"/>
    <mergeCell ref="AY41:AZ41"/>
    <mergeCell ref="BA41:BB41"/>
    <mergeCell ref="BC41:BD41"/>
    <mergeCell ref="BE41:BF41"/>
    <mergeCell ref="BG41:BH41"/>
    <mergeCell ref="BG43:BH43"/>
    <mergeCell ref="AG45:AM45"/>
    <mergeCell ref="AO45:AP45"/>
    <mergeCell ref="AQ45:AR45"/>
    <mergeCell ref="AS45:AT45"/>
    <mergeCell ref="AU45:AV45"/>
    <mergeCell ref="AW45:AX45"/>
    <mergeCell ref="AY45:AZ45"/>
    <mergeCell ref="BA45:BB45"/>
    <mergeCell ref="BC45:BD45"/>
    <mergeCell ref="AU43:AV43"/>
    <mergeCell ref="AW43:AX43"/>
    <mergeCell ref="AY43:AZ43"/>
    <mergeCell ref="BA43:BB43"/>
    <mergeCell ref="BC43:BD43"/>
    <mergeCell ref="BE43:BF43"/>
    <mergeCell ref="AI43:AM43"/>
    <mergeCell ref="AO43:AP43"/>
    <mergeCell ref="AQ43:AR43"/>
    <mergeCell ref="AS43:AT43"/>
    <mergeCell ref="AW44:AX44"/>
    <mergeCell ref="AY44:AZ44"/>
    <mergeCell ref="BA44:BB44"/>
    <mergeCell ref="BC44:BD44"/>
    <mergeCell ref="BE44:BF44"/>
    <mergeCell ref="BG44:BH44"/>
    <mergeCell ref="AG37:AG44"/>
    <mergeCell ref="AH37:AH44"/>
    <mergeCell ref="AI42:AM42"/>
    <mergeCell ref="AO42:AP42"/>
    <mergeCell ref="AQ42:AR42"/>
    <mergeCell ref="AS42:AT42"/>
    <mergeCell ref="AY49:AZ50"/>
    <mergeCell ref="BA49:BB50"/>
    <mergeCell ref="BC49:BD50"/>
    <mergeCell ref="BE49:BF50"/>
    <mergeCell ref="BG49:BH50"/>
    <mergeCell ref="AG51:AM51"/>
    <mergeCell ref="BE45:BF45"/>
    <mergeCell ref="BG45:BH45"/>
    <mergeCell ref="AG49:AG50"/>
    <mergeCell ref="AH49:AI50"/>
    <mergeCell ref="AN49:AN50"/>
    <mergeCell ref="AO49:AP50"/>
    <mergeCell ref="AQ49:AR50"/>
    <mergeCell ref="AS49:AT50"/>
    <mergeCell ref="AU49:AV50"/>
    <mergeCell ref="AW49:AX50"/>
    <mergeCell ref="BA52:BB53"/>
    <mergeCell ref="BC52:BD53"/>
    <mergeCell ref="BE52:BF53"/>
    <mergeCell ref="BG52:BH53"/>
    <mergeCell ref="AG54:BH54"/>
    <mergeCell ref="AG70:AN70"/>
    <mergeCell ref="AO52:AP53"/>
    <mergeCell ref="AQ52:AR53"/>
    <mergeCell ref="AS52:AT53"/>
    <mergeCell ref="AU52:AV53"/>
    <mergeCell ref="AW52:AX53"/>
    <mergeCell ref="AY52:AZ53"/>
    <mergeCell ref="AG78:AM78"/>
    <mergeCell ref="AG79:AM79"/>
    <mergeCell ref="AG80:AM80"/>
    <mergeCell ref="AG81:AM81"/>
    <mergeCell ref="AG82:AN82"/>
    <mergeCell ref="AG84:AN84"/>
    <mergeCell ref="AG72:BH72"/>
    <mergeCell ref="AG73:AJ73"/>
    <mergeCell ref="AG74:AM74"/>
    <mergeCell ref="AG75:AM75"/>
    <mergeCell ref="AG76:AM76"/>
    <mergeCell ref="AG77:AM77"/>
    <mergeCell ref="BA84:BB84"/>
    <mergeCell ref="BC84:BD84"/>
    <mergeCell ref="BE84:BF84"/>
    <mergeCell ref="BG84:BH84"/>
    <mergeCell ref="AO84:AP84"/>
    <mergeCell ref="AQ84:AR84"/>
    <mergeCell ref="AS84:AT84"/>
    <mergeCell ref="AU84:AV84"/>
    <mergeCell ref="AW84:AX84"/>
    <mergeCell ref="AY84:AZ84"/>
  </mergeCells>
  <phoneticPr fontId="4"/>
  <conditionalFormatting sqref="A52">
    <cfRule type="expression" dxfId="135" priority="15">
      <formula>$A$52=""</formula>
    </cfRule>
  </conditionalFormatting>
  <conditionalFormatting sqref="A90">
    <cfRule type="expression" dxfId="134" priority="7">
      <formula>$A$52=""</formula>
    </cfRule>
  </conditionalFormatting>
  <conditionalFormatting sqref="A127">
    <cfRule type="expression" dxfId="133" priority="3">
      <formula>$A$52=""</formula>
    </cfRule>
  </conditionalFormatting>
  <conditionalFormatting sqref="B49:C50">
    <cfRule type="expression" dxfId="132" priority="16">
      <formula>$B$49=""</formula>
    </cfRule>
  </conditionalFormatting>
  <conditionalFormatting sqref="B87:C88">
    <cfRule type="expression" dxfId="131" priority="8">
      <formula>$B$49=""</formula>
    </cfRule>
  </conditionalFormatting>
  <conditionalFormatting sqref="B124:C125">
    <cfRule type="expression" dxfId="130" priority="4">
      <formula>$B$49=""</formula>
    </cfRule>
  </conditionalFormatting>
  <conditionalFormatting sqref="AG52">
    <cfRule type="expression" dxfId="129" priority="13">
      <formula>$A$52=""</formula>
    </cfRule>
  </conditionalFormatting>
  <conditionalFormatting sqref="AG90">
    <cfRule type="expression" dxfId="128" priority="6">
      <formula>$A$52=""</formula>
    </cfRule>
  </conditionalFormatting>
  <conditionalFormatting sqref="AG127">
    <cfRule type="expression" dxfId="127" priority="2">
      <formula>$A$52=""</formula>
    </cfRule>
  </conditionalFormatting>
  <conditionalFormatting sqref="AH49:AI50">
    <cfRule type="expression" dxfId="126" priority="10">
      <formula>$B$49=""</formula>
    </cfRule>
  </conditionalFormatting>
  <conditionalFormatting sqref="AH87:AI88">
    <cfRule type="expression" dxfId="125" priority="5">
      <formula>$B$49=""</formula>
    </cfRule>
  </conditionalFormatting>
  <conditionalFormatting sqref="AH124:AI125">
    <cfRule type="expression" dxfId="124" priority="1">
      <formula>$B$49=""</formula>
    </cfRule>
  </conditionalFormatting>
  <dataValidations count="2">
    <dataValidation type="list" allowBlank="1" showInputMessage="1" showErrorMessage="1" sqref="A52 AG52 A90 AG90 A127 AG127">
      <formula1>"✔"</formula1>
    </dataValidation>
    <dataValidation type="list" allowBlank="1" showInputMessage="1" showErrorMessage="1" sqref="B49:C50 AH49:AI50 B87:C88 AH87:AI88 B124:C125 AH124:AI125">
      <formula1>"ガラス交換,カバー工法,建具交換,外窓の交換,内窓の取付,ドアの設置,断熱材の設置,現況図面"</formula1>
    </dataValidation>
  </dataValidations>
  <printOptions horizontalCentered="1"/>
  <pageMargins left="0.25" right="0.25" top="0.75" bottom="0.75" header="0.3" footer="0.3"/>
  <pageSetup paperSize="9" scale="56" fitToHeight="0" orientation="landscape" r:id="rId1"/>
  <rowBreaks count="2" manualBreakCount="2">
    <brk id="45" max="27" man="1"/>
    <brk id="85" max="27" man="1"/>
  </rowBreaks>
  <colBreaks count="1" manualBreakCount="1">
    <brk id="2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C51"/>
  <sheetViews>
    <sheetView showGridLines="0" zoomScale="70" zoomScaleNormal="70" workbookViewId="0"/>
  </sheetViews>
  <sheetFormatPr defaultColWidth="3.3984375" defaultRowHeight="18" x14ac:dyDescent="0.45"/>
  <cols>
    <col min="1" max="16384" width="3.3984375" style="2"/>
  </cols>
  <sheetData>
    <row r="1" spans="2:55" x14ac:dyDescent="0.45">
      <c r="B1" s="1" t="s">
        <v>198</v>
      </c>
      <c r="C1" s="1"/>
      <c r="D1" s="1"/>
      <c r="E1" s="1"/>
      <c r="F1" s="1"/>
      <c r="G1" s="1"/>
      <c r="H1" s="1"/>
      <c r="I1" s="1"/>
      <c r="J1" s="1"/>
      <c r="AC1" s="1" t="s">
        <v>198</v>
      </c>
      <c r="AD1" s="1"/>
      <c r="AE1" s="1"/>
      <c r="AF1" s="1"/>
      <c r="AG1" s="1"/>
      <c r="AH1" s="1"/>
      <c r="AI1" s="1"/>
      <c r="AJ1" s="1"/>
      <c r="AK1" s="1"/>
    </row>
    <row r="2" spans="2:55" ht="9" customHeight="1" x14ac:dyDescent="0.45"/>
    <row r="3" spans="2:55" x14ac:dyDescent="0.45">
      <c r="B3" s="921" t="s">
        <v>223</v>
      </c>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C3" s="921" t="s">
        <v>223</v>
      </c>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13"/>
    </row>
    <row r="4" spans="2:55" ht="19.2" x14ac:dyDescent="0.45">
      <c r="B4" s="922" t="s">
        <v>0</v>
      </c>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C4" s="922" t="s">
        <v>0</v>
      </c>
      <c r="AD4" s="922"/>
      <c r="AE4" s="922"/>
      <c r="AF4" s="922"/>
      <c r="AG4" s="922"/>
      <c r="AH4" s="922"/>
      <c r="AI4" s="922"/>
      <c r="AJ4" s="922"/>
      <c r="AK4" s="922"/>
      <c r="AL4" s="922"/>
      <c r="AM4" s="922"/>
      <c r="AN4" s="922"/>
      <c r="AO4" s="922"/>
      <c r="AP4" s="922"/>
      <c r="AQ4" s="922"/>
      <c r="AR4" s="922"/>
      <c r="AS4" s="922"/>
      <c r="AT4" s="922"/>
      <c r="AU4" s="922"/>
      <c r="AV4" s="922"/>
      <c r="AW4" s="922"/>
      <c r="AX4" s="922"/>
      <c r="AY4" s="922"/>
      <c r="AZ4" s="922"/>
      <c r="BA4" s="922"/>
      <c r="BB4" s="922"/>
      <c r="BC4" s="3"/>
    </row>
    <row r="6" spans="2:55" s="1" customFormat="1" ht="13.95" customHeight="1" thickBot="1" x14ac:dyDescent="0.5"/>
    <row r="7" spans="2:55" s="1" customFormat="1" ht="13.95" customHeight="1" x14ac:dyDescent="0.45">
      <c r="B7" s="4"/>
      <c r="C7" s="5"/>
      <c r="D7" s="5"/>
      <c r="E7" s="5"/>
      <c r="F7" s="5"/>
      <c r="G7" s="5"/>
      <c r="H7" s="5"/>
      <c r="I7" s="5"/>
      <c r="J7" s="5"/>
      <c r="K7" s="5"/>
      <c r="L7" s="5"/>
      <c r="M7" s="5"/>
      <c r="N7" s="5"/>
      <c r="O7" s="5"/>
      <c r="P7" s="5"/>
      <c r="Q7" s="5"/>
      <c r="R7" s="5"/>
      <c r="S7" s="5"/>
      <c r="T7" s="5"/>
      <c r="U7" s="5"/>
      <c r="V7" s="5"/>
      <c r="W7" s="5"/>
      <c r="X7" s="5"/>
      <c r="Y7" s="5"/>
      <c r="Z7" s="5"/>
      <c r="AA7" s="6"/>
      <c r="AC7" s="4"/>
      <c r="AD7" s="5"/>
      <c r="AE7" s="5"/>
      <c r="AF7" s="5"/>
      <c r="AG7" s="5"/>
      <c r="AH7" s="5"/>
      <c r="AI7" s="5"/>
      <c r="AJ7" s="5"/>
      <c r="AK7" s="5"/>
      <c r="AL7" s="5"/>
      <c r="AM7" s="5"/>
      <c r="AN7" s="5"/>
      <c r="AO7" s="5"/>
      <c r="AP7" s="5"/>
      <c r="AQ7" s="5"/>
      <c r="AR7" s="5"/>
      <c r="AS7" s="5"/>
      <c r="AT7" s="5"/>
      <c r="AU7" s="5"/>
      <c r="AV7" s="5"/>
      <c r="AW7" s="5"/>
      <c r="AX7" s="5"/>
      <c r="AY7" s="5"/>
      <c r="AZ7" s="5"/>
      <c r="BA7" s="5"/>
      <c r="BB7" s="6"/>
    </row>
    <row r="8" spans="2:55" s="1" customFormat="1" ht="13.95" customHeight="1" x14ac:dyDescent="0.45">
      <c r="B8" s="7"/>
      <c r="AA8" s="8"/>
      <c r="AC8" s="7"/>
      <c r="BB8" s="8"/>
    </row>
    <row r="9" spans="2:55" s="1" customFormat="1" ht="13.95" customHeight="1" x14ac:dyDescent="0.45">
      <c r="B9" s="7"/>
      <c r="AA9" s="8"/>
      <c r="AC9" s="7"/>
      <c r="BB9" s="8"/>
    </row>
    <row r="10" spans="2:55" s="1" customFormat="1" ht="13.95" customHeight="1" x14ac:dyDescent="0.45">
      <c r="B10" s="7"/>
      <c r="AA10" s="8"/>
      <c r="AC10" s="7"/>
      <c r="BB10" s="8"/>
    </row>
    <row r="11" spans="2:55" s="1" customFormat="1" ht="13.95" customHeight="1" x14ac:dyDescent="0.45">
      <c r="B11" s="7"/>
      <c r="AA11" s="8"/>
      <c r="AC11" s="7"/>
      <c r="BB11" s="8"/>
    </row>
    <row r="12" spans="2:55" s="1" customFormat="1" ht="13.95" customHeight="1" x14ac:dyDescent="0.45">
      <c r="B12" s="7"/>
      <c r="AA12" s="8"/>
      <c r="AC12" s="7"/>
      <c r="BB12" s="8"/>
    </row>
    <row r="13" spans="2:55" s="1" customFormat="1" ht="13.95" customHeight="1" x14ac:dyDescent="0.45">
      <c r="B13" s="7"/>
      <c r="AA13" s="8"/>
      <c r="AC13" s="7"/>
      <c r="BB13" s="8"/>
    </row>
    <row r="14" spans="2:55" s="1" customFormat="1" ht="13.95" customHeight="1" x14ac:dyDescent="0.45">
      <c r="B14" s="7"/>
      <c r="AA14" s="8"/>
      <c r="AC14" s="7"/>
      <c r="BB14" s="8"/>
    </row>
    <row r="15" spans="2:55" s="1" customFormat="1" ht="13.95" customHeight="1" x14ac:dyDescent="0.45">
      <c r="B15" s="7"/>
      <c r="AA15" s="8"/>
      <c r="AC15" s="7"/>
      <c r="BB15" s="8"/>
    </row>
    <row r="16" spans="2:55" s="1" customFormat="1" ht="13.95" customHeight="1" x14ac:dyDescent="0.45">
      <c r="B16" s="7"/>
      <c r="AA16" s="8"/>
      <c r="AC16" s="7"/>
      <c r="BB16" s="8"/>
    </row>
    <row r="17" spans="2:54" s="1" customFormat="1" ht="13.95" customHeight="1" x14ac:dyDescent="0.45">
      <c r="B17" s="7"/>
      <c r="AA17" s="8"/>
      <c r="AC17" s="7"/>
      <c r="BB17" s="8"/>
    </row>
    <row r="18" spans="2:54" s="1" customFormat="1" ht="13.95" customHeight="1" x14ac:dyDescent="0.45">
      <c r="B18" s="7"/>
      <c r="AA18" s="8"/>
      <c r="AC18" s="7"/>
      <c r="BB18" s="8"/>
    </row>
    <row r="19" spans="2:54" s="1" customFormat="1" ht="13.95" customHeight="1" x14ac:dyDescent="0.45">
      <c r="B19" s="7"/>
      <c r="F19"/>
      <c r="AA19" s="8"/>
      <c r="AC19" s="7"/>
      <c r="AG19"/>
      <c r="BB19" s="8"/>
    </row>
    <row r="20" spans="2:54" s="1" customFormat="1" ht="13.95" customHeight="1" x14ac:dyDescent="0.45">
      <c r="B20" s="7"/>
      <c r="AA20" s="8"/>
      <c r="AC20" s="7"/>
      <c r="BB20" s="8"/>
    </row>
    <row r="21" spans="2:54" s="1" customFormat="1" ht="13.95" customHeight="1" x14ac:dyDescent="0.45">
      <c r="B21" s="7"/>
      <c r="AA21" s="8"/>
      <c r="AC21" s="7"/>
      <c r="BB21" s="8"/>
    </row>
    <row r="22" spans="2:54" s="1" customFormat="1" ht="13.95" customHeight="1" x14ac:dyDescent="0.45">
      <c r="B22" s="7"/>
      <c r="AA22" s="8"/>
      <c r="AC22" s="7"/>
      <c r="BB22" s="8"/>
    </row>
    <row r="23" spans="2:54" s="1" customFormat="1" ht="13.95" customHeight="1" x14ac:dyDescent="0.45">
      <c r="B23" s="7"/>
      <c r="AA23" s="8"/>
      <c r="AC23" s="7"/>
      <c r="BB23" s="8"/>
    </row>
    <row r="24" spans="2:54" s="1" customFormat="1" ht="13.95" customHeight="1" x14ac:dyDescent="0.45">
      <c r="B24" s="7"/>
      <c r="J24" s="923" t="s">
        <v>397</v>
      </c>
      <c r="K24" s="924"/>
      <c r="L24" s="924"/>
      <c r="M24" s="924"/>
      <c r="N24" s="924"/>
      <c r="O24" s="924"/>
      <c r="P24" s="924"/>
      <c r="Q24" s="924"/>
      <c r="R24" s="924"/>
      <c r="S24" s="925"/>
      <c r="AA24" s="8"/>
      <c r="AC24" s="7"/>
      <c r="AK24" s="923" t="s">
        <v>397</v>
      </c>
      <c r="AL24" s="924"/>
      <c r="AM24" s="924"/>
      <c r="AN24" s="924"/>
      <c r="AO24" s="924"/>
      <c r="AP24" s="924"/>
      <c r="AQ24" s="924"/>
      <c r="AR24" s="924"/>
      <c r="AS24" s="924"/>
      <c r="AT24" s="925"/>
      <c r="BB24" s="8"/>
    </row>
    <row r="25" spans="2:54" s="1" customFormat="1" ht="13.95" customHeight="1" x14ac:dyDescent="0.45">
      <c r="B25" s="7"/>
      <c r="J25" s="926"/>
      <c r="K25" s="927"/>
      <c r="L25" s="927"/>
      <c r="M25" s="927"/>
      <c r="N25" s="927"/>
      <c r="O25" s="927"/>
      <c r="P25" s="927"/>
      <c r="Q25" s="927"/>
      <c r="R25" s="927"/>
      <c r="S25" s="928"/>
      <c r="AA25" s="8"/>
      <c r="AC25" s="7"/>
      <c r="AK25" s="926"/>
      <c r="AL25" s="927"/>
      <c r="AM25" s="927"/>
      <c r="AN25" s="927"/>
      <c r="AO25" s="927"/>
      <c r="AP25" s="927"/>
      <c r="AQ25" s="927"/>
      <c r="AR25" s="927"/>
      <c r="AS25" s="927"/>
      <c r="AT25" s="928"/>
      <c r="BB25" s="8"/>
    </row>
    <row r="26" spans="2:54" s="1" customFormat="1" ht="13.95" customHeight="1" x14ac:dyDescent="0.45">
      <c r="B26" s="7"/>
      <c r="J26" s="926"/>
      <c r="K26" s="927"/>
      <c r="L26" s="927"/>
      <c r="M26" s="927"/>
      <c r="N26" s="927"/>
      <c r="O26" s="927"/>
      <c r="P26" s="927"/>
      <c r="Q26" s="927"/>
      <c r="R26" s="927"/>
      <c r="S26" s="928"/>
      <c r="AA26" s="8"/>
      <c r="AC26" s="7"/>
      <c r="AK26" s="926"/>
      <c r="AL26" s="927"/>
      <c r="AM26" s="927"/>
      <c r="AN26" s="927"/>
      <c r="AO26" s="927"/>
      <c r="AP26" s="927"/>
      <c r="AQ26" s="927"/>
      <c r="AR26" s="927"/>
      <c r="AS26" s="927"/>
      <c r="AT26" s="928"/>
      <c r="BB26" s="8"/>
    </row>
    <row r="27" spans="2:54" s="1" customFormat="1" ht="13.95" customHeight="1" x14ac:dyDescent="0.45">
      <c r="B27" s="7"/>
      <c r="J27" s="926"/>
      <c r="K27" s="927"/>
      <c r="L27" s="927"/>
      <c r="M27" s="927"/>
      <c r="N27" s="927"/>
      <c r="O27" s="927"/>
      <c r="P27" s="927"/>
      <c r="Q27" s="927"/>
      <c r="R27" s="927"/>
      <c r="S27" s="928"/>
      <c r="AA27" s="8"/>
      <c r="AC27" s="7"/>
      <c r="AK27" s="926"/>
      <c r="AL27" s="927"/>
      <c r="AM27" s="927"/>
      <c r="AN27" s="927"/>
      <c r="AO27" s="927"/>
      <c r="AP27" s="927"/>
      <c r="AQ27" s="927"/>
      <c r="AR27" s="927"/>
      <c r="AS27" s="927"/>
      <c r="AT27" s="928"/>
      <c r="BB27" s="8"/>
    </row>
    <row r="28" spans="2:54" s="1" customFormat="1" ht="13.95" customHeight="1" x14ac:dyDescent="0.45">
      <c r="B28" s="7"/>
      <c r="J28" s="926"/>
      <c r="K28" s="927"/>
      <c r="L28" s="927"/>
      <c r="M28" s="927"/>
      <c r="N28" s="927"/>
      <c r="O28" s="927"/>
      <c r="P28" s="927"/>
      <c r="Q28" s="927"/>
      <c r="R28" s="927"/>
      <c r="S28" s="928"/>
      <c r="AA28" s="8"/>
      <c r="AC28" s="7"/>
      <c r="AK28" s="926"/>
      <c r="AL28" s="927"/>
      <c r="AM28" s="927"/>
      <c r="AN28" s="927"/>
      <c r="AO28" s="927"/>
      <c r="AP28" s="927"/>
      <c r="AQ28" s="927"/>
      <c r="AR28" s="927"/>
      <c r="AS28" s="927"/>
      <c r="AT28" s="928"/>
      <c r="BB28" s="8"/>
    </row>
    <row r="29" spans="2:54" s="1" customFormat="1" ht="13.95" customHeight="1" x14ac:dyDescent="0.45">
      <c r="B29" s="7"/>
      <c r="J29" s="926"/>
      <c r="K29" s="927"/>
      <c r="L29" s="927"/>
      <c r="M29" s="927"/>
      <c r="N29" s="927"/>
      <c r="O29" s="927"/>
      <c r="P29" s="927"/>
      <c r="Q29" s="927"/>
      <c r="R29" s="927"/>
      <c r="S29" s="928"/>
      <c r="AA29" s="8"/>
      <c r="AC29" s="7"/>
      <c r="AK29" s="926"/>
      <c r="AL29" s="927"/>
      <c r="AM29" s="927"/>
      <c r="AN29" s="927"/>
      <c r="AO29" s="927"/>
      <c r="AP29" s="927"/>
      <c r="AQ29" s="927"/>
      <c r="AR29" s="927"/>
      <c r="AS29" s="927"/>
      <c r="AT29" s="928"/>
      <c r="BB29" s="8"/>
    </row>
    <row r="30" spans="2:54" s="1" customFormat="1" ht="13.95" customHeight="1" x14ac:dyDescent="0.45">
      <c r="B30" s="7"/>
      <c r="J30" s="929"/>
      <c r="K30" s="930"/>
      <c r="L30" s="930"/>
      <c r="M30" s="930"/>
      <c r="N30" s="930"/>
      <c r="O30" s="930"/>
      <c r="P30" s="930"/>
      <c r="Q30" s="930"/>
      <c r="R30" s="930"/>
      <c r="S30" s="931"/>
      <c r="AA30" s="8"/>
      <c r="AC30" s="7"/>
      <c r="AK30" s="929"/>
      <c r="AL30" s="930"/>
      <c r="AM30" s="930"/>
      <c r="AN30" s="930"/>
      <c r="AO30" s="930"/>
      <c r="AP30" s="930"/>
      <c r="AQ30" s="930"/>
      <c r="AR30" s="930"/>
      <c r="AS30" s="930"/>
      <c r="AT30" s="931"/>
      <c r="BB30" s="8"/>
    </row>
    <row r="31" spans="2:54" s="1" customFormat="1" ht="13.95" customHeight="1" x14ac:dyDescent="0.45">
      <c r="B31" s="7"/>
      <c r="AA31" s="8"/>
      <c r="AC31" s="7"/>
      <c r="BB31" s="8"/>
    </row>
    <row r="32" spans="2:54" s="1" customFormat="1" ht="13.95" customHeight="1" x14ac:dyDescent="0.45">
      <c r="B32" s="7"/>
      <c r="AA32" s="8"/>
      <c r="AC32" s="7"/>
      <c r="BB32" s="8"/>
    </row>
    <row r="33" spans="2:54" s="1" customFormat="1" ht="13.95" customHeight="1" x14ac:dyDescent="0.45">
      <c r="B33" s="7"/>
      <c r="AA33" s="8"/>
      <c r="AC33" s="7"/>
      <c r="BB33" s="8"/>
    </row>
    <row r="34" spans="2:54" s="1" customFormat="1" ht="13.95" customHeight="1" x14ac:dyDescent="0.45">
      <c r="B34" s="7"/>
      <c r="AA34" s="8"/>
      <c r="AC34" s="7"/>
      <c r="BB34" s="8"/>
    </row>
    <row r="35" spans="2:54" s="1" customFormat="1" ht="13.95" customHeight="1" x14ac:dyDescent="0.45">
      <c r="B35" s="7"/>
      <c r="AA35" s="8"/>
      <c r="AC35" s="7"/>
      <c r="BB35" s="8"/>
    </row>
    <row r="36" spans="2:54" s="1" customFormat="1" ht="13.95" customHeight="1" x14ac:dyDescent="0.45">
      <c r="B36" s="7"/>
      <c r="AA36" s="8"/>
      <c r="AC36" s="7"/>
      <c r="BB36" s="8"/>
    </row>
    <row r="37" spans="2:54" s="1" customFormat="1" ht="13.95" customHeight="1" x14ac:dyDescent="0.45">
      <c r="B37" s="7"/>
      <c r="AA37" s="8"/>
      <c r="AC37" s="7"/>
      <c r="BB37" s="8"/>
    </row>
    <row r="38" spans="2:54" s="1" customFormat="1" ht="13.95" customHeight="1" x14ac:dyDescent="0.45">
      <c r="B38" s="7"/>
      <c r="AA38" s="8"/>
      <c r="AC38" s="7"/>
      <c r="BB38" s="8"/>
    </row>
    <row r="39" spans="2:54" s="1" customFormat="1" ht="13.95" customHeight="1" x14ac:dyDescent="0.45">
      <c r="B39" s="7"/>
      <c r="AA39" s="8"/>
      <c r="AC39" s="7"/>
      <c r="BB39" s="8"/>
    </row>
    <row r="40" spans="2:54" s="1" customFormat="1" ht="13.95" customHeight="1" x14ac:dyDescent="0.45">
      <c r="B40" s="7"/>
      <c r="AA40" s="8"/>
      <c r="AC40" s="7"/>
      <c r="BB40" s="8"/>
    </row>
    <row r="41" spans="2:54" s="1" customFormat="1" ht="13.95" customHeight="1" x14ac:dyDescent="0.45">
      <c r="B41" s="7"/>
      <c r="AA41" s="8"/>
      <c r="AC41" s="7"/>
      <c r="BB41" s="8"/>
    </row>
    <row r="42" spans="2:54" s="1" customFormat="1" ht="13.95" customHeight="1" x14ac:dyDescent="0.45">
      <c r="B42" s="7"/>
      <c r="AA42" s="8"/>
      <c r="AC42" s="7"/>
      <c r="BB42" s="8"/>
    </row>
    <row r="43" spans="2:54" s="1" customFormat="1" ht="13.95" customHeight="1" x14ac:dyDescent="0.45">
      <c r="B43" s="7"/>
      <c r="AA43" s="8"/>
      <c r="AC43" s="7"/>
      <c r="BB43" s="8"/>
    </row>
    <row r="44" spans="2:54" s="1" customFormat="1" ht="13.95" customHeight="1" x14ac:dyDescent="0.45">
      <c r="B44" s="7"/>
      <c r="AA44" s="8"/>
      <c r="AC44" s="7"/>
      <c r="BB44" s="8"/>
    </row>
    <row r="45" spans="2:54" s="1" customFormat="1" ht="13.95" customHeight="1" x14ac:dyDescent="0.45">
      <c r="B45" s="7"/>
      <c r="AA45" s="8"/>
      <c r="AC45" s="7"/>
      <c r="BB45" s="8"/>
    </row>
    <row r="46" spans="2:54" s="1" customFormat="1" ht="13.95" customHeight="1" x14ac:dyDescent="0.45">
      <c r="B46" s="7"/>
      <c r="AA46" s="8"/>
      <c r="AC46" s="7"/>
      <c r="BB46" s="8"/>
    </row>
    <row r="47" spans="2:54" s="1" customFormat="1" ht="13.95" customHeight="1" x14ac:dyDescent="0.45">
      <c r="B47" s="7"/>
      <c r="AA47" s="8"/>
      <c r="AC47" s="7"/>
      <c r="BB47" s="8"/>
    </row>
    <row r="48" spans="2:54" s="1" customFormat="1" ht="13.8" thickBot="1" x14ac:dyDescent="0.5">
      <c r="B48" s="10"/>
      <c r="C48" s="11"/>
      <c r="D48" s="11"/>
      <c r="E48" s="11"/>
      <c r="F48" s="11"/>
      <c r="G48" s="11"/>
      <c r="H48" s="11"/>
      <c r="I48" s="11"/>
      <c r="J48" s="11"/>
      <c r="K48" s="11"/>
      <c r="L48" s="11"/>
      <c r="M48" s="11"/>
      <c r="N48" s="11"/>
      <c r="O48" s="11"/>
      <c r="P48" s="11"/>
      <c r="Q48" s="11"/>
      <c r="R48" s="11"/>
      <c r="S48" s="11"/>
      <c r="T48" s="11"/>
      <c r="U48" s="11"/>
      <c r="V48" s="11"/>
      <c r="W48" s="11"/>
      <c r="X48" s="11"/>
      <c r="Y48" s="11"/>
      <c r="Z48" s="11"/>
      <c r="AA48" s="12"/>
      <c r="AC48" s="10"/>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2"/>
    </row>
    <row r="49" spans="2:54" s="1" customFormat="1" ht="13.8" thickBot="1" x14ac:dyDescent="0.5"/>
    <row r="50" spans="2:54" s="1" customFormat="1" ht="184.95" customHeight="1" thickBot="1" x14ac:dyDescent="0.5">
      <c r="B50" s="932" t="s">
        <v>82</v>
      </c>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4"/>
      <c r="AC50" s="932" t="s">
        <v>82</v>
      </c>
      <c r="AD50" s="933"/>
      <c r="AE50" s="933"/>
      <c r="AF50" s="933"/>
      <c r="AG50" s="933"/>
      <c r="AH50" s="933"/>
      <c r="AI50" s="933"/>
      <c r="AJ50" s="933"/>
      <c r="AK50" s="933"/>
      <c r="AL50" s="933"/>
      <c r="AM50" s="933"/>
      <c r="AN50" s="933"/>
      <c r="AO50" s="933"/>
      <c r="AP50" s="933"/>
      <c r="AQ50" s="933"/>
      <c r="AR50" s="933"/>
      <c r="AS50" s="933"/>
      <c r="AT50" s="933"/>
      <c r="AU50" s="933"/>
      <c r="AV50" s="933"/>
      <c r="AW50" s="933"/>
      <c r="AX50" s="933"/>
      <c r="AY50" s="933"/>
      <c r="AZ50" s="933"/>
      <c r="BA50" s="933"/>
      <c r="BB50" s="934"/>
    </row>
    <row r="51" spans="2:54" s="1" customFormat="1" ht="13.2" x14ac:dyDescent="0.45">
      <c r="AA51" s="9"/>
      <c r="BB51" s="9"/>
    </row>
  </sheetData>
  <mergeCells count="8">
    <mergeCell ref="AC3:BB3"/>
    <mergeCell ref="AC4:BB4"/>
    <mergeCell ref="AK24:AT30"/>
    <mergeCell ref="AC50:BB50"/>
    <mergeCell ref="B3:AA3"/>
    <mergeCell ref="B4:AA4"/>
    <mergeCell ref="J24:S30"/>
    <mergeCell ref="B50:AA50"/>
  </mergeCells>
  <phoneticPr fontId="4"/>
  <printOptions horizontalCentered="1"/>
  <pageMargins left="0.70866141732283472" right="0.70866141732283472" top="0.74803149606299213" bottom="0.55118110236220474" header="0.31496062992125984" footer="0.31496062992125984"/>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D41"/>
  <sheetViews>
    <sheetView showGridLines="0" zoomScaleNormal="100" workbookViewId="0">
      <selection activeCell="AC5" sqref="AC5:AD5"/>
    </sheetView>
  </sheetViews>
  <sheetFormatPr defaultRowHeight="13.2" x14ac:dyDescent="0.45"/>
  <cols>
    <col min="1" max="37" width="2.3984375" style="318" customWidth="1"/>
    <col min="38" max="38" width="1.5" style="427" customWidth="1"/>
    <col min="39" max="75" width="2.3984375" style="318" customWidth="1"/>
    <col min="76" max="76" width="1.5" style="318" customWidth="1"/>
    <col min="77" max="77" width="3.09765625" style="318" customWidth="1"/>
    <col min="78" max="294" width="8.69921875" style="318"/>
    <col min="295" max="332" width="2.3984375" style="318" customWidth="1"/>
    <col min="333" max="550" width="8.69921875" style="318"/>
    <col min="551" max="588" width="2.3984375" style="318" customWidth="1"/>
    <col min="589" max="806" width="8.69921875" style="318"/>
    <col min="807" max="844" width="2.3984375" style="318" customWidth="1"/>
    <col min="845" max="1062" width="8.69921875" style="318"/>
    <col min="1063" max="1100" width="2.3984375" style="318" customWidth="1"/>
    <col min="1101" max="1318" width="8.69921875" style="318"/>
    <col min="1319" max="1356" width="2.3984375" style="318" customWidth="1"/>
    <col min="1357" max="1574" width="8.69921875" style="318"/>
    <col min="1575" max="1612" width="2.3984375" style="318" customWidth="1"/>
    <col min="1613" max="1830" width="8.69921875" style="318"/>
    <col min="1831" max="1868" width="2.3984375" style="318" customWidth="1"/>
    <col min="1869" max="2086" width="8.69921875" style="318"/>
    <col min="2087" max="2124" width="2.3984375" style="318" customWidth="1"/>
    <col min="2125" max="2342" width="8.69921875" style="318"/>
    <col min="2343" max="2380" width="2.3984375" style="318" customWidth="1"/>
    <col min="2381" max="2598" width="8.69921875" style="318"/>
    <col min="2599" max="2636" width="2.3984375" style="318" customWidth="1"/>
    <col min="2637" max="2854" width="8.69921875" style="318"/>
    <col min="2855" max="2892" width="2.3984375" style="318" customWidth="1"/>
    <col min="2893" max="3110" width="8.69921875" style="318"/>
    <col min="3111" max="3148" width="2.3984375" style="318" customWidth="1"/>
    <col min="3149" max="3366" width="8.69921875" style="318"/>
    <col min="3367" max="3404" width="2.3984375" style="318" customWidth="1"/>
    <col min="3405" max="3622" width="8.69921875" style="318"/>
    <col min="3623" max="3660" width="2.3984375" style="318" customWidth="1"/>
    <col min="3661" max="3878" width="8.69921875" style="318"/>
    <col min="3879" max="3916" width="2.3984375" style="318" customWidth="1"/>
    <col min="3917" max="4134" width="8.69921875" style="318"/>
    <col min="4135" max="4172" width="2.3984375" style="318" customWidth="1"/>
    <col min="4173" max="4390" width="8.69921875" style="318"/>
    <col min="4391" max="4428" width="2.3984375" style="318" customWidth="1"/>
    <col min="4429" max="4646" width="8.69921875" style="318"/>
    <col min="4647" max="4684" width="2.3984375" style="318" customWidth="1"/>
    <col min="4685" max="4902" width="8.69921875" style="318"/>
    <col min="4903" max="4940" width="2.3984375" style="318" customWidth="1"/>
    <col min="4941" max="5158" width="8.69921875" style="318"/>
    <col min="5159" max="5196" width="2.3984375" style="318" customWidth="1"/>
    <col min="5197" max="5414" width="8.69921875" style="318"/>
    <col min="5415" max="5452" width="2.3984375" style="318" customWidth="1"/>
    <col min="5453" max="5670" width="8.69921875" style="318"/>
    <col min="5671" max="5708" width="2.3984375" style="318" customWidth="1"/>
    <col min="5709" max="5926" width="8.69921875" style="318"/>
    <col min="5927" max="5964" width="2.3984375" style="318" customWidth="1"/>
    <col min="5965" max="6182" width="8.69921875" style="318"/>
    <col min="6183" max="6220" width="2.3984375" style="318" customWidth="1"/>
    <col min="6221" max="6438" width="8.69921875" style="318"/>
    <col min="6439" max="6476" width="2.3984375" style="318" customWidth="1"/>
    <col min="6477" max="6694" width="8.69921875" style="318"/>
    <col min="6695" max="6732" width="2.3984375" style="318" customWidth="1"/>
    <col min="6733" max="6950" width="8.69921875" style="318"/>
    <col min="6951" max="6988" width="2.3984375" style="318" customWidth="1"/>
    <col min="6989" max="7206" width="8.69921875" style="318"/>
    <col min="7207" max="7244" width="2.3984375" style="318" customWidth="1"/>
    <col min="7245" max="7462" width="8.69921875" style="318"/>
    <col min="7463" max="7500" width="2.3984375" style="318" customWidth="1"/>
    <col min="7501" max="7718" width="8.69921875" style="318"/>
    <col min="7719" max="7756" width="2.3984375" style="318" customWidth="1"/>
    <col min="7757" max="7974" width="8.69921875" style="318"/>
    <col min="7975" max="8012" width="2.3984375" style="318" customWidth="1"/>
    <col min="8013" max="8230" width="8.69921875" style="318"/>
    <col min="8231" max="8268" width="2.3984375" style="318" customWidth="1"/>
    <col min="8269" max="8486" width="8.69921875" style="318"/>
    <col min="8487" max="8524" width="2.3984375" style="318" customWidth="1"/>
    <col min="8525" max="8742" width="8.69921875" style="318"/>
    <col min="8743" max="8780" width="2.3984375" style="318" customWidth="1"/>
    <col min="8781" max="8998" width="8.69921875" style="318"/>
    <col min="8999" max="9036" width="2.3984375" style="318" customWidth="1"/>
    <col min="9037" max="9254" width="8.69921875" style="318"/>
    <col min="9255" max="9292" width="2.3984375" style="318" customWidth="1"/>
    <col min="9293" max="9510" width="8.69921875" style="318"/>
    <col min="9511" max="9548" width="2.3984375" style="318" customWidth="1"/>
    <col min="9549" max="9766" width="8.69921875" style="318"/>
    <col min="9767" max="9804" width="2.3984375" style="318" customWidth="1"/>
    <col min="9805" max="10022" width="8.69921875" style="318"/>
    <col min="10023" max="10060" width="2.3984375" style="318" customWidth="1"/>
    <col min="10061" max="10278" width="8.69921875" style="318"/>
    <col min="10279" max="10316" width="2.3984375" style="318" customWidth="1"/>
    <col min="10317" max="10534" width="8.69921875" style="318"/>
    <col min="10535" max="10572" width="2.3984375" style="318" customWidth="1"/>
    <col min="10573" max="10790" width="8.69921875" style="318"/>
    <col min="10791" max="10828" width="2.3984375" style="318" customWidth="1"/>
    <col min="10829" max="11046" width="8.69921875" style="318"/>
    <col min="11047" max="11084" width="2.3984375" style="318" customWidth="1"/>
    <col min="11085" max="11302" width="8.69921875" style="318"/>
    <col min="11303" max="11340" width="2.3984375" style="318" customWidth="1"/>
    <col min="11341" max="11558" width="8.69921875" style="318"/>
    <col min="11559" max="11596" width="2.3984375" style="318" customWidth="1"/>
    <col min="11597" max="11814" width="8.69921875" style="318"/>
    <col min="11815" max="11852" width="2.3984375" style="318" customWidth="1"/>
    <col min="11853" max="12070" width="8.69921875" style="318"/>
    <col min="12071" max="12108" width="2.3984375" style="318" customWidth="1"/>
    <col min="12109" max="12326" width="8.69921875" style="318"/>
    <col min="12327" max="12364" width="2.3984375" style="318" customWidth="1"/>
    <col min="12365" max="12582" width="8.69921875" style="318"/>
    <col min="12583" max="12620" width="2.3984375" style="318" customWidth="1"/>
    <col min="12621" max="12838" width="8.69921875" style="318"/>
    <col min="12839" max="12876" width="2.3984375" style="318" customWidth="1"/>
    <col min="12877" max="13094" width="8.69921875" style="318"/>
    <col min="13095" max="13132" width="2.3984375" style="318" customWidth="1"/>
    <col min="13133" max="13350" width="8.69921875" style="318"/>
    <col min="13351" max="13388" width="2.3984375" style="318" customWidth="1"/>
    <col min="13389" max="13606" width="8.69921875" style="318"/>
    <col min="13607" max="13644" width="2.3984375" style="318" customWidth="1"/>
    <col min="13645" max="13862" width="8.69921875" style="318"/>
    <col min="13863" max="13900" width="2.3984375" style="318" customWidth="1"/>
    <col min="13901" max="14118" width="8.69921875" style="318"/>
    <col min="14119" max="14156" width="2.3984375" style="318" customWidth="1"/>
    <col min="14157" max="14374" width="8.69921875" style="318"/>
    <col min="14375" max="14412" width="2.3984375" style="318" customWidth="1"/>
    <col min="14413" max="14630" width="8.69921875" style="318"/>
    <col min="14631" max="14668" width="2.3984375" style="318" customWidth="1"/>
    <col min="14669" max="14886" width="8.69921875" style="318"/>
    <col min="14887" max="14924" width="2.3984375" style="318" customWidth="1"/>
    <col min="14925" max="15142" width="8.69921875" style="318"/>
    <col min="15143" max="15180" width="2.3984375" style="318" customWidth="1"/>
    <col min="15181" max="15398" width="8.69921875" style="318"/>
    <col min="15399" max="15436" width="2.3984375" style="318" customWidth="1"/>
    <col min="15437" max="15654" width="8.69921875" style="318"/>
    <col min="15655" max="15692" width="2.3984375" style="318" customWidth="1"/>
    <col min="15693" max="15910" width="8.69921875" style="318"/>
    <col min="15911" max="15948" width="2.3984375" style="318" customWidth="1"/>
    <col min="15949" max="16166" width="8.69921875" style="318"/>
    <col min="16167" max="16204" width="2.3984375" style="318" customWidth="1"/>
    <col min="16205" max="16382" width="8.69921875" style="318"/>
    <col min="16383" max="16384" width="8.69921875" style="318" customWidth="1"/>
  </cols>
  <sheetData>
    <row r="1" spans="1:82" s="313" customFormat="1" ht="15.6" x14ac:dyDescent="0.45">
      <c r="A1" s="434" t="s">
        <v>230</v>
      </c>
      <c r="M1" s="314"/>
      <c r="Q1" s="311"/>
      <c r="R1" s="311"/>
      <c r="S1" s="311"/>
      <c r="T1" s="315"/>
      <c r="U1" s="315"/>
      <c r="V1" s="315"/>
      <c r="W1" s="315"/>
      <c r="X1" s="315"/>
      <c r="Y1" s="315"/>
      <c r="Z1" s="315"/>
      <c r="AA1" s="315"/>
      <c r="AB1" s="315"/>
      <c r="AL1" s="426"/>
      <c r="AM1" s="434" t="s">
        <v>230</v>
      </c>
      <c r="AY1" s="314"/>
      <c r="BC1" s="311"/>
      <c r="BD1" s="311"/>
      <c r="BE1" s="311"/>
      <c r="BF1" s="315"/>
      <c r="BG1" s="315"/>
      <c r="BH1" s="315"/>
      <c r="BI1" s="315"/>
      <c r="BJ1" s="315"/>
      <c r="BK1" s="315"/>
      <c r="BL1" s="315"/>
      <c r="BM1" s="315"/>
      <c r="BN1" s="315"/>
    </row>
    <row r="2" spans="1:82" s="313" customFormat="1" ht="15.6" x14ac:dyDescent="0.45">
      <c r="A2" s="312"/>
      <c r="M2" s="314"/>
      <c r="Q2" s="311"/>
      <c r="R2" s="311"/>
      <c r="S2" s="311"/>
      <c r="T2" s="315"/>
      <c r="U2" s="315"/>
      <c r="V2" s="315"/>
      <c r="W2" s="315"/>
      <c r="X2" s="315"/>
      <c r="Y2" s="315"/>
      <c r="Z2" s="315"/>
      <c r="AA2" s="315"/>
      <c r="AB2" s="315"/>
      <c r="AL2" s="426"/>
      <c r="AM2" s="312"/>
      <c r="AY2" s="314"/>
      <c r="BC2" s="311"/>
      <c r="BD2" s="311"/>
      <c r="BE2" s="311"/>
      <c r="BF2" s="315"/>
      <c r="BG2" s="315"/>
      <c r="BH2" s="315"/>
      <c r="BI2" s="315"/>
      <c r="BJ2" s="315"/>
      <c r="BK2" s="315"/>
      <c r="BL2" s="315"/>
      <c r="BM2" s="315"/>
      <c r="BN2" s="315"/>
    </row>
    <row r="3" spans="1:82" ht="15.9" customHeight="1" x14ac:dyDescent="0.45">
      <c r="A3" s="435" t="s">
        <v>84</v>
      </c>
      <c r="AM3" s="435" t="s">
        <v>84</v>
      </c>
      <c r="BZ3" s="319"/>
      <c r="CA3" s="319"/>
      <c r="CB3" s="319"/>
      <c r="CC3" s="319"/>
      <c r="CD3" s="319"/>
    </row>
    <row r="4" spans="1:82" ht="15.9" customHeight="1" x14ac:dyDescent="0.45">
      <c r="A4" s="317"/>
      <c r="F4" s="436" t="s">
        <v>85</v>
      </c>
      <c r="AM4" s="317"/>
      <c r="AR4" s="436" t="s">
        <v>85</v>
      </c>
      <c r="BZ4" s="319"/>
      <c r="CA4" s="319"/>
      <c r="CB4" s="319"/>
      <c r="CC4" s="319"/>
      <c r="CD4" s="319"/>
    </row>
    <row r="5" spans="1:82" ht="15.9" customHeight="1" x14ac:dyDescent="0.45">
      <c r="A5" s="320"/>
      <c r="X5" s="954"/>
      <c r="Y5" s="954"/>
      <c r="AA5" s="436" t="s">
        <v>192</v>
      </c>
      <c r="AC5" s="955"/>
      <c r="AD5" s="955"/>
      <c r="AE5" s="436" t="s">
        <v>87</v>
      </c>
      <c r="AF5" s="954"/>
      <c r="AG5" s="954"/>
      <c r="AH5" s="436" t="s">
        <v>88</v>
      </c>
      <c r="AI5" s="954"/>
      <c r="AJ5" s="954"/>
      <c r="AK5" s="436" t="s">
        <v>89</v>
      </c>
      <c r="AM5" s="320"/>
      <c r="BJ5" s="954"/>
      <c r="BK5" s="954"/>
      <c r="BM5" s="436" t="s">
        <v>192</v>
      </c>
      <c r="BO5" s="948">
        <v>6</v>
      </c>
      <c r="BP5" s="948"/>
      <c r="BQ5" s="436" t="s">
        <v>87</v>
      </c>
      <c r="BR5" s="951" t="s">
        <v>501</v>
      </c>
      <c r="BS5" s="951"/>
      <c r="BT5" s="436" t="s">
        <v>88</v>
      </c>
      <c r="BU5" s="951" t="s">
        <v>501</v>
      </c>
      <c r="BV5" s="951"/>
      <c r="BW5" s="436" t="s">
        <v>89</v>
      </c>
      <c r="BZ5" s="319"/>
      <c r="CA5" s="319"/>
      <c r="CB5" s="319"/>
      <c r="CC5" s="319"/>
      <c r="CD5" s="319"/>
    </row>
    <row r="6" spans="1:82" ht="15.9" customHeight="1" x14ac:dyDescent="0.45">
      <c r="A6" s="320"/>
      <c r="V6" s="321"/>
      <c r="W6" s="321"/>
      <c r="X6" s="321"/>
      <c r="Y6" s="321"/>
      <c r="AA6" s="321"/>
      <c r="AB6" s="321"/>
      <c r="AD6" s="321"/>
      <c r="AF6" s="321"/>
      <c r="AG6" s="321"/>
      <c r="AI6" s="321"/>
      <c r="AJ6" s="321"/>
      <c r="AM6" s="320"/>
      <c r="BH6" s="321"/>
      <c r="BI6" s="321"/>
      <c r="BJ6" s="321"/>
      <c r="BK6" s="321"/>
      <c r="BM6" s="321"/>
      <c r="BN6" s="321"/>
      <c r="BP6" s="321"/>
      <c r="BR6" s="321"/>
      <c r="BS6" s="321"/>
      <c r="BU6" s="321"/>
      <c r="BV6" s="321"/>
    </row>
    <row r="7" spans="1:82" ht="15.9" customHeight="1" x14ac:dyDescent="0.45">
      <c r="A7" s="320"/>
      <c r="AM7" s="320"/>
    </row>
    <row r="8" spans="1:82" ht="20.25" customHeight="1" x14ac:dyDescent="0.45">
      <c r="A8" s="952" t="s">
        <v>224</v>
      </c>
      <c r="B8" s="953"/>
      <c r="C8" s="953"/>
      <c r="D8" s="953"/>
      <c r="E8" s="953"/>
      <c r="F8" s="953"/>
      <c r="G8" s="953"/>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428"/>
      <c r="AM8" s="952" t="s">
        <v>224</v>
      </c>
      <c r="AN8" s="953"/>
      <c r="AO8" s="953"/>
      <c r="AP8" s="953"/>
      <c r="AQ8" s="953"/>
      <c r="AR8" s="953"/>
      <c r="AS8" s="953"/>
      <c r="AT8" s="953"/>
      <c r="AU8" s="953"/>
      <c r="AV8" s="953"/>
      <c r="AW8" s="953"/>
      <c r="AX8" s="953"/>
      <c r="AY8" s="953"/>
      <c r="AZ8" s="953"/>
      <c r="BA8" s="953"/>
      <c r="BB8" s="953"/>
      <c r="BC8" s="953"/>
      <c r="BD8" s="953"/>
      <c r="BE8" s="953"/>
      <c r="BF8" s="953"/>
      <c r="BG8" s="953"/>
      <c r="BH8" s="953"/>
      <c r="BI8" s="953"/>
      <c r="BJ8" s="953"/>
      <c r="BK8" s="953"/>
      <c r="BL8" s="953"/>
      <c r="BM8" s="953"/>
      <c r="BN8" s="953"/>
      <c r="BO8" s="953"/>
      <c r="BP8" s="953"/>
      <c r="BQ8" s="953"/>
      <c r="BR8" s="953"/>
      <c r="BS8" s="953"/>
      <c r="BT8" s="953"/>
      <c r="BU8" s="953"/>
      <c r="BV8" s="953"/>
      <c r="BW8" s="953"/>
      <c r="BX8" s="317"/>
    </row>
    <row r="9" spans="1:82" ht="20.25" customHeight="1" x14ac:dyDescent="0.45">
      <c r="A9" s="953" t="s">
        <v>199</v>
      </c>
      <c r="B9" s="953"/>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428"/>
      <c r="AM9" s="953" t="s">
        <v>199</v>
      </c>
      <c r="AN9" s="953"/>
      <c r="AO9" s="953"/>
      <c r="AP9" s="953"/>
      <c r="AQ9" s="953"/>
      <c r="AR9" s="953"/>
      <c r="AS9" s="953"/>
      <c r="AT9" s="953"/>
      <c r="AU9" s="953"/>
      <c r="AV9" s="953"/>
      <c r="AW9" s="953"/>
      <c r="AX9" s="953"/>
      <c r="AY9" s="953"/>
      <c r="AZ9" s="953"/>
      <c r="BA9" s="953"/>
      <c r="BB9" s="953"/>
      <c r="BC9" s="953"/>
      <c r="BD9" s="953"/>
      <c r="BE9" s="953"/>
      <c r="BF9" s="953"/>
      <c r="BG9" s="953"/>
      <c r="BH9" s="953"/>
      <c r="BI9" s="953"/>
      <c r="BJ9" s="953"/>
      <c r="BK9" s="953"/>
      <c r="BL9" s="953"/>
      <c r="BM9" s="953"/>
      <c r="BN9" s="953"/>
      <c r="BO9" s="953"/>
      <c r="BP9" s="953"/>
      <c r="BQ9" s="953"/>
      <c r="BR9" s="953"/>
      <c r="BS9" s="953"/>
      <c r="BT9" s="953"/>
      <c r="BU9" s="953"/>
      <c r="BV9" s="953"/>
      <c r="BW9" s="953"/>
      <c r="BX9" s="317"/>
    </row>
    <row r="10" spans="1:82" ht="15.9" customHeight="1" x14ac:dyDescent="0.45">
      <c r="A10" s="320"/>
      <c r="AM10" s="320"/>
    </row>
    <row r="11" spans="1:82" ht="15.9" customHeight="1" x14ac:dyDescent="0.45">
      <c r="A11" s="320"/>
      <c r="AM11" s="320"/>
    </row>
    <row r="12" spans="1:82" ht="15.9" customHeight="1" x14ac:dyDescent="0.45">
      <c r="A12" s="320"/>
      <c r="P12" s="947" t="s">
        <v>200</v>
      </c>
      <c r="Q12" s="947"/>
      <c r="R12" s="947"/>
      <c r="S12" s="948" t="s">
        <v>201</v>
      </c>
      <c r="T12" s="948"/>
      <c r="U12" s="949"/>
      <c r="V12" s="949"/>
      <c r="W12" s="949"/>
      <c r="X12" s="436" t="s">
        <v>202</v>
      </c>
      <c r="Y12" s="949"/>
      <c r="Z12" s="949"/>
      <c r="AA12" s="949"/>
      <c r="AM12" s="320"/>
      <c r="BB12" s="947" t="s">
        <v>200</v>
      </c>
      <c r="BC12" s="947"/>
      <c r="BD12" s="947"/>
      <c r="BE12" s="948" t="s">
        <v>201</v>
      </c>
      <c r="BF12" s="948"/>
      <c r="BG12" s="960" t="s">
        <v>498</v>
      </c>
      <c r="BH12" s="960"/>
      <c r="BI12" s="960"/>
      <c r="BJ12" s="437" t="s">
        <v>202</v>
      </c>
      <c r="BK12" s="960" t="s">
        <v>499</v>
      </c>
      <c r="BL12" s="960"/>
      <c r="BM12" s="960"/>
      <c r="BN12" s="429"/>
      <c r="BO12" s="429"/>
      <c r="BP12" s="429"/>
      <c r="BQ12" s="429"/>
      <c r="BR12" s="429"/>
      <c r="BS12" s="429"/>
      <c r="BT12" s="429"/>
      <c r="BU12" s="429"/>
      <c r="BV12" s="429"/>
      <c r="BW12" s="429"/>
    </row>
    <row r="13" spans="1:82" ht="45" customHeight="1" x14ac:dyDescent="0.45">
      <c r="A13" s="320"/>
      <c r="S13" s="947" t="s">
        <v>203</v>
      </c>
      <c r="T13" s="947"/>
      <c r="U13" s="950"/>
      <c r="V13" s="950"/>
      <c r="W13" s="950"/>
      <c r="X13" s="950"/>
      <c r="Y13" s="950"/>
      <c r="Z13" s="950"/>
      <c r="AA13" s="950"/>
      <c r="AB13" s="950"/>
      <c r="AC13" s="950"/>
      <c r="AD13" s="950"/>
      <c r="AE13" s="950"/>
      <c r="AF13" s="950"/>
      <c r="AG13" s="950"/>
      <c r="AH13" s="950"/>
      <c r="AI13" s="950"/>
      <c r="AJ13" s="950"/>
      <c r="AK13" s="950"/>
      <c r="AL13" s="430"/>
      <c r="AM13" s="320"/>
      <c r="BE13" s="947" t="s">
        <v>203</v>
      </c>
      <c r="BF13" s="947"/>
      <c r="BG13" s="961" t="s">
        <v>500</v>
      </c>
      <c r="BH13" s="961"/>
      <c r="BI13" s="961"/>
      <c r="BJ13" s="961"/>
      <c r="BK13" s="961"/>
      <c r="BL13" s="961"/>
      <c r="BM13" s="961"/>
      <c r="BN13" s="961"/>
      <c r="BO13" s="961"/>
      <c r="BP13" s="961"/>
      <c r="BQ13" s="961"/>
      <c r="BR13" s="961"/>
      <c r="BS13" s="961"/>
      <c r="BT13" s="961"/>
      <c r="BU13" s="961"/>
      <c r="BV13" s="961"/>
      <c r="BW13" s="961"/>
      <c r="BX13" s="322"/>
    </row>
    <row r="14" spans="1:82" ht="30" customHeight="1" x14ac:dyDescent="0.45">
      <c r="A14" s="320"/>
      <c r="S14" s="943" t="s">
        <v>204</v>
      </c>
      <c r="T14" s="943"/>
      <c r="U14" s="944"/>
      <c r="V14" s="944"/>
      <c r="W14" s="944"/>
      <c r="X14" s="944"/>
      <c r="Y14" s="944"/>
      <c r="Z14" s="944"/>
      <c r="AA14" s="944"/>
      <c r="AB14" s="944"/>
      <c r="AC14" s="944"/>
      <c r="AD14" s="944"/>
      <c r="AE14" s="944"/>
      <c r="AF14" s="944"/>
      <c r="AG14" s="944"/>
      <c r="AH14" s="944"/>
      <c r="AI14" s="944"/>
      <c r="AJ14" s="944"/>
      <c r="AK14" s="944"/>
      <c r="AM14" s="320"/>
      <c r="BE14" s="943" t="s">
        <v>204</v>
      </c>
      <c r="BF14" s="943"/>
      <c r="BG14" s="959" t="s">
        <v>461</v>
      </c>
      <c r="BH14" s="959"/>
      <c r="BI14" s="959"/>
      <c r="BJ14" s="959"/>
      <c r="BK14" s="959"/>
      <c r="BL14" s="959"/>
      <c r="BM14" s="959"/>
      <c r="BN14" s="959"/>
      <c r="BO14" s="959"/>
      <c r="BP14" s="959"/>
      <c r="BQ14" s="959"/>
      <c r="BR14" s="959"/>
      <c r="BS14" s="959"/>
      <c r="BT14" s="959"/>
      <c r="BU14" s="959"/>
      <c r="BV14" s="959"/>
      <c r="BW14" s="959"/>
    </row>
    <row r="15" spans="1:82" ht="21" customHeight="1" x14ac:dyDescent="0.45">
      <c r="A15" s="320"/>
      <c r="AM15" s="320"/>
    </row>
    <row r="16" spans="1:82" ht="21" customHeight="1" x14ac:dyDescent="0.45"/>
    <row r="17" spans="1:75" s="323" customFormat="1" ht="18" customHeight="1" x14ac:dyDescent="0.45">
      <c r="A17" s="945" t="s">
        <v>306</v>
      </c>
      <c r="B17" s="945"/>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431"/>
      <c r="AM17" s="945" t="s">
        <v>306</v>
      </c>
      <c r="AN17" s="945"/>
      <c r="AO17" s="945"/>
      <c r="AP17" s="945"/>
      <c r="AQ17" s="945"/>
      <c r="AR17" s="945"/>
      <c r="AS17" s="945"/>
      <c r="AT17" s="945"/>
      <c r="AU17" s="945"/>
      <c r="AV17" s="945"/>
      <c r="AW17" s="945"/>
      <c r="AX17" s="945"/>
      <c r="AY17" s="945"/>
      <c r="AZ17" s="945"/>
      <c r="BA17" s="945"/>
      <c r="BB17" s="945"/>
      <c r="BC17" s="945"/>
      <c r="BD17" s="945"/>
      <c r="BE17" s="945"/>
      <c r="BF17" s="945"/>
      <c r="BG17" s="945"/>
      <c r="BH17" s="945"/>
      <c r="BI17" s="945"/>
      <c r="BJ17" s="945"/>
      <c r="BK17" s="945"/>
      <c r="BL17" s="945"/>
      <c r="BM17" s="945"/>
      <c r="BN17" s="945"/>
      <c r="BO17" s="945"/>
      <c r="BP17" s="945"/>
      <c r="BQ17" s="945"/>
      <c r="BR17" s="945"/>
      <c r="BS17" s="945"/>
      <c r="BT17" s="945"/>
      <c r="BU17" s="945"/>
      <c r="BV17" s="945"/>
      <c r="BW17" s="945"/>
    </row>
    <row r="18" spans="1:75" s="323" customFormat="1" ht="18" customHeight="1" x14ac:dyDescent="0.45">
      <c r="A18" s="945"/>
      <c r="B18" s="945"/>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431"/>
      <c r="AM18" s="945"/>
      <c r="AN18" s="945"/>
      <c r="AO18" s="945"/>
      <c r="AP18" s="945"/>
      <c r="AQ18" s="945"/>
      <c r="AR18" s="945"/>
      <c r="AS18" s="945"/>
      <c r="AT18" s="945"/>
      <c r="AU18" s="945"/>
      <c r="AV18" s="945"/>
      <c r="AW18" s="945"/>
      <c r="AX18" s="945"/>
      <c r="AY18" s="945"/>
      <c r="AZ18" s="945"/>
      <c r="BA18" s="945"/>
      <c r="BB18" s="945"/>
      <c r="BC18" s="945"/>
      <c r="BD18" s="945"/>
      <c r="BE18" s="945"/>
      <c r="BF18" s="945"/>
      <c r="BG18" s="945"/>
      <c r="BH18" s="945"/>
      <c r="BI18" s="945"/>
      <c r="BJ18" s="945"/>
      <c r="BK18" s="945"/>
      <c r="BL18" s="945"/>
      <c r="BM18" s="945"/>
      <c r="BN18" s="945"/>
      <c r="BO18" s="945"/>
      <c r="BP18" s="945"/>
      <c r="BQ18" s="945"/>
      <c r="BR18" s="945"/>
      <c r="BS18" s="945"/>
      <c r="BT18" s="945"/>
      <c r="BU18" s="945"/>
      <c r="BV18" s="945"/>
      <c r="BW18" s="945"/>
    </row>
    <row r="19" spans="1:75" s="323" customFormat="1" ht="18" customHeight="1" x14ac:dyDescent="0.45">
      <c r="A19" s="945"/>
      <c r="B19" s="945"/>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431"/>
      <c r="AM19" s="945"/>
      <c r="AN19" s="945"/>
      <c r="AO19" s="945"/>
      <c r="AP19" s="945"/>
      <c r="AQ19" s="945"/>
      <c r="AR19" s="945"/>
      <c r="AS19" s="945"/>
      <c r="AT19" s="945"/>
      <c r="AU19" s="945"/>
      <c r="AV19" s="945"/>
      <c r="AW19" s="945"/>
      <c r="AX19" s="945"/>
      <c r="AY19" s="945"/>
      <c r="AZ19" s="945"/>
      <c r="BA19" s="945"/>
      <c r="BB19" s="945"/>
      <c r="BC19" s="945"/>
      <c r="BD19" s="945"/>
      <c r="BE19" s="945"/>
      <c r="BF19" s="945"/>
      <c r="BG19" s="945"/>
      <c r="BH19" s="945"/>
      <c r="BI19" s="945"/>
      <c r="BJ19" s="945"/>
      <c r="BK19" s="945"/>
      <c r="BL19" s="945"/>
      <c r="BM19" s="945"/>
      <c r="BN19" s="945"/>
      <c r="BO19" s="945"/>
      <c r="BP19" s="945"/>
      <c r="BQ19" s="945"/>
      <c r="BR19" s="945"/>
      <c r="BS19" s="945"/>
      <c r="BT19" s="945"/>
      <c r="BU19" s="945"/>
      <c r="BV19" s="945"/>
      <c r="BW19" s="945"/>
    </row>
    <row r="20" spans="1:75" s="323" customFormat="1" ht="18" customHeight="1" x14ac:dyDescent="0.45">
      <c r="A20" s="945"/>
      <c r="B20" s="945"/>
      <c r="C20" s="945"/>
      <c r="D20" s="945"/>
      <c r="E20" s="945"/>
      <c r="F20" s="945"/>
      <c r="G20" s="945"/>
      <c r="H20" s="945"/>
      <c r="I20" s="945"/>
      <c r="J20" s="945"/>
      <c r="K20" s="945"/>
      <c r="L20" s="945"/>
      <c r="M20" s="945"/>
      <c r="N20" s="945"/>
      <c r="O20" s="945"/>
      <c r="P20" s="945"/>
      <c r="Q20" s="945"/>
      <c r="R20" s="945"/>
      <c r="S20" s="945"/>
      <c r="T20" s="945"/>
      <c r="U20" s="945"/>
      <c r="V20" s="945"/>
      <c r="W20" s="945"/>
      <c r="X20" s="945"/>
      <c r="Y20" s="945"/>
      <c r="Z20" s="945"/>
      <c r="AA20" s="945"/>
      <c r="AB20" s="945"/>
      <c r="AC20" s="945"/>
      <c r="AD20" s="945"/>
      <c r="AE20" s="945"/>
      <c r="AF20" s="945"/>
      <c r="AG20" s="945"/>
      <c r="AH20" s="945"/>
      <c r="AI20" s="945"/>
      <c r="AJ20" s="945"/>
      <c r="AK20" s="945"/>
      <c r="AL20" s="431"/>
      <c r="AM20" s="945"/>
      <c r="AN20" s="945"/>
      <c r="AO20" s="945"/>
      <c r="AP20" s="945"/>
      <c r="AQ20" s="945"/>
      <c r="AR20" s="945"/>
      <c r="AS20" s="945"/>
      <c r="AT20" s="945"/>
      <c r="AU20" s="945"/>
      <c r="AV20" s="945"/>
      <c r="AW20" s="945"/>
      <c r="AX20" s="945"/>
      <c r="AY20" s="945"/>
      <c r="AZ20" s="945"/>
      <c r="BA20" s="945"/>
      <c r="BB20" s="945"/>
      <c r="BC20" s="945"/>
      <c r="BD20" s="945"/>
      <c r="BE20" s="945"/>
      <c r="BF20" s="945"/>
      <c r="BG20" s="945"/>
      <c r="BH20" s="945"/>
      <c r="BI20" s="945"/>
      <c r="BJ20" s="945"/>
      <c r="BK20" s="945"/>
      <c r="BL20" s="945"/>
      <c r="BM20" s="945"/>
      <c r="BN20" s="945"/>
      <c r="BO20" s="945"/>
      <c r="BP20" s="945"/>
      <c r="BQ20" s="945"/>
      <c r="BR20" s="945"/>
      <c r="BS20" s="945"/>
      <c r="BT20" s="945"/>
      <c r="BU20" s="945"/>
      <c r="BV20" s="945"/>
      <c r="BW20" s="945"/>
    </row>
    <row r="21" spans="1:75" s="323" customFormat="1" ht="18" customHeight="1" x14ac:dyDescent="0.45">
      <c r="AL21" s="431"/>
    </row>
    <row r="22" spans="1:75" s="323" customFormat="1" ht="18" customHeight="1" x14ac:dyDescent="0.45">
      <c r="AL22" s="431"/>
    </row>
    <row r="23" spans="1:75" s="323" customFormat="1" ht="18" customHeight="1" x14ac:dyDescent="0.45">
      <c r="A23" s="945" t="s">
        <v>291</v>
      </c>
      <c r="B23" s="945"/>
      <c r="C23" s="945"/>
      <c r="D23" s="945"/>
      <c r="E23" s="945"/>
      <c r="F23" s="945"/>
      <c r="G23" s="945"/>
      <c r="H23" s="945"/>
      <c r="I23" s="945"/>
      <c r="J23" s="945"/>
      <c r="K23" s="945"/>
      <c r="L23" s="945"/>
      <c r="M23" s="945"/>
      <c r="N23" s="945"/>
      <c r="O23" s="945"/>
      <c r="P23" s="945"/>
      <c r="Q23" s="945"/>
      <c r="R23" s="945"/>
      <c r="S23" s="945"/>
      <c r="T23" s="945"/>
      <c r="U23" s="945"/>
      <c r="V23" s="945"/>
      <c r="W23" s="945"/>
      <c r="X23" s="945"/>
      <c r="Y23" s="945"/>
      <c r="Z23" s="945"/>
      <c r="AA23" s="945"/>
      <c r="AB23" s="945"/>
      <c r="AC23" s="945"/>
      <c r="AD23" s="945"/>
      <c r="AE23" s="945"/>
      <c r="AF23" s="945"/>
      <c r="AG23" s="945"/>
      <c r="AH23" s="945"/>
      <c r="AI23" s="945"/>
      <c r="AJ23" s="945"/>
      <c r="AK23" s="945"/>
      <c r="AL23" s="431"/>
      <c r="AM23" s="945" t="s">
        <v>291</v>
      </c>
      <c r="AN23" s="945"/>
      <c r="AO23" s="945"/>
      <c r="AP23" s="945"/>
      <c r="AQ23" s="945"/>
      <c r="AR23" s="945"/>
      <c r="AS23" s="945"/>
      <c r="AT23" s="945"/>
      <c r="AU23" s="945"/>
      <c r="AV23" s="945"/>
      <c r="AW23" s="945"/>
      <c r="AX23" s="945"/>
      <c r="AY23" s="945"/>
      <c r="AZ23" s="945"/>
      <c r="BA23" s="945"/>
      <c r="BB23" s="945"/>
      <c r="BC23" s="945"/>
      <c r="BD23" s="945"/>
      <c r="BE23" s="945"/>
      <c r="BF23" s="945"/>
      <c r="BG23" s="945"/>
      <c r="BH23" s="945"/>
      <c r="BI23" s="945"/>
      <c r="BJ23" s="945"/>
      <c r="BK23" s="945"/>
      <c r="BL23" s="945"/>
      <c r="BM23" s="945"/>
      <c r="BN23" s="945"/>
      <c r="BO23" s="945"/>
      <c r="BP23" s="945"/>
      <c r="BQ23" s="945"/>
      <c r="BR23" s="945"/>
      <c r="BS23" s="945"/>
      <c r="BT23" s="945"/>
      <c r="BU23" s="945"/>
      <c r="BV23" s="945"/>
      <c r="BW23" s="945"/>
    </row>
    <row r="24" spans="1:75" s="323" customFormat="1" ht="18" customHeight="1" x14ac:dyDescent="0.45">
      <c r="A24" s="945"/>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431"/>
      <c r="AM24" s="945"/>
      <c r="AN24" s="945"/>
      <c r="AO24" s="945"/>
      <c r="AP24" s="945"/>
      <c r="AQ24" s="945"/>
      <c r="AR24" s="945"/>
      <c r="AS24" s="945"/>
      <c r="AT24" s="945"/>
      <c r="AU24" s="945"/>
      <c r="AV24" s="945"/>
      <c r="AW24" s="945"/>
      <c r="AX24" s="945"/>
      <c r="AY24" s="945"/>
      <c r="AZ24" s="945"/>
      <c r="BA24" s="945"/>
      <c r="BB24" s="945"/>
      <c r="BC24" s="945"/>
      <c r="BD24" s="945"/>
      <c r="BE24" s="945"/>
      <c r="BF24" s="945"/>
      <c r="BG24" s="945"/>
      <c r="BH24" s="945"/>
      <c r="BI24" s="945"/>
      <c r="BJ24" s="945"/>
      <c r="BK24" s="945"/>
      <c r="BL24" s="945"/>
      <c r="BM24" s="945"/>
      <c r="BN24" s="945"/>
      <c r="BO24" s="945"/>
      <c r="BP24" s="945"/>
      <c r="BQ24" s="945"/>
      <c r="BR24" s="945"/>
      <c r="BS24" s="945"/>
      <c r="BT24" s="945"/>
      <c r="BU24" s="945"/>
      <c r="BV24" s="945"/>
      <c r="BW24" s="945"/>
    </row>
    <row r="25" spans="1:75" s="323" customFormat="1" ht="18" customHeight="1" x14ac:dyDescent="0.45">
      <c r="AL25" s="431"/>
    </row>
    <row r="26" spans="1:75" s="323" customFormat="1" ht="18" customHeight="1" x14ac:dyDescent="0.45">
      <c r="AL26" s="431"/>
    </row>
    <row r="27" spans="1:75" s="323" customFormat="1" ht="15.9" customHeight="1" x14ac:dyDescent="0.45">
      <c r="AL27" s="431"/>
    </row>
    <row r="28" spans="1:75" s="323" customFormat="1" ht="15.9" customHeight="1" x14ac:dyDescent="0.45">
      <c r="AL28" s="431"/>
    </row>
    <row r="29" spans="1:75" s="323" customFormat="1" ht="15.9" customHeight="1" x14ac:dyDescent="0.45">
      <c r="A29" s="946" t="s">
        <v>205</v>
      </c>
      <c r="B29" s="946"/>
      <c r="C29" s="946"/>
      <c r="D29" s="946"/>
      <c r="E29" s="946"/>
      <c r="F29" s="946"/>
      <c r="G29" s="946"/>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431"/>
      <c r="AM29" s="946" t="s">
        <v>205</v>
      </c>
      <c r="AN29" s="946"/>
      <c r="AO29" s="946"/>
      <c r="AP29" s="946"/>
      <c r="AQ29" s="946"/>
      <c r="AR29" s="946"/>
      <c r="AS29" s="946"/>
      <c r="AT29" s="946"/>
      <c r="AU29" s="946"/>
      <c r="AV29" s="946"/>
      <c r="AW29" s="946"/>
      <c r="AX29" s="946"/>
      <c r="AY29" s="946"/>
      <c r="AZ29" s="946"/>
      <c r="BA29" s="946"/>
      <c r="BB29" s="946"/>
      <c r="BC29" s="946"/>
      <c r="BD29" s="946"/>
      <c r="BE29" s="946"/>
      <c r="BF29" s="946"/>
      <c r="BG29" s="946"/>
      <c r="BH29" s="946"/>
      <c r="BI29" s="946"/>
      <c r="BJ29" s="946"/>
      <c r="BK29" s="946"/>
      <c r="BL29" s="946"/>
      <c r="BM29" s="946"/>
      <c r="BN29" s="946"/>
      <c r="BO29" s="946"/>
      <c r="BP29" s="946"/>
      <c r="BQ29" s="946"/>
      <c r="BR29" s="946"/>
      <c r="BS29" s="946"/>
      <c r="BT29" s="946"/>
      <c r="BU29" s="946"/>
      <c r="BV29" s="946"/>
      <c r="BW29" s="946"/>
    </row>
    <row r="30" spans="1:75" s="323" customFormat="1" ht="15.9" customHeight="1" x14ac:dyDescent="0.45">
      <c r="AL30" s="431"/>
    </row>
    <row r="31" spans="1:75" s="323" customFormat="1" ht="18" customHeight="1" x14ac:dyDescent="0.45">
      <c r="A31" s="935" t="s">
        <v>206</v>
      </c>
      <c r="B31" s="936"/>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936"/>
      <c r="AF31" s="936"/>
      <c r="AG31" s="936"/>
      <c r="AH31" s="936"/>
      <c r="AI31" s="936"/>
      <c r="AJ31" s="936"/>
      <c r="AK31" s="937"/>
      <c r="AL31" s="431"/>
      <c r="AM31" s="935" t="s">
        <v>206</v>
      </c>
      <c r="AN31" s="936"/>
      <c r="AO31" s="936"/>
      <c r="AP31" s="936"/>
      <c r="AQ31" s="936"/>
      <c r="AR31" s="936"/>
      <c r="AS31" s="936"/>
      <c r="AT31" s="936"/>
      <c r="AU31" s="936"/>
      <c r="AV31" s="936"/>
      <c r="AW31" s="936"/>
      <c r="AX31" s="936"/>
      <c r="AY31" s="936"/>
      <c r="AZ31" s="936"/>
      <c r="BA31" s="936"/>
      <c r="BB31" s="936"/>
      <c r="BC31" s="936"/>
      <c r="BD31" s="936"/>
      <c r="BE31" s="936"/>
      <c r="BF31" s="936"/>
      <c r="BG31" s="936"/>
      <c r="BH31" s="936"/>
      <c r="BI31" s="936"/>
      <c r="BJ31" s="936"/>
      <c r="BK31" s="936"/>
      <c r="BL31" s="936"/>
      <c r="BM31" s="936"/>
      <c r="BN31" s="936"/>
      <c r="BO31" s="936"/>
      <c r="BP31" s="936"/>
      <c r="BQ31" s="936"/>
      <c r="BR31" s="936"/>
      <c r="BS31" s="936"/>
      <c r="BT31" s="936"/>
      <c r="BU31" s="936"/>
      <c r="BV31" s="936"/>
      <c r="BW31" s="937"/>
    </row>
    <row r="32" spans="1:75" s="323" customFormat="1" ht="38.25" customHeight="1" x14ac:dyDescent="0.45">
      <c r="A32" s="938"/>
      <c r="B32" s="939"/>
      <c r="C32" s="939"/>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40"/>
      <c r="AL32" s="431"/>
      <c r="AM32" s="956" t="s">
        <v>497</v>
      </c>
      <c r="AN32" s="957"/>
      <c r="AO32" s="957"/>
      <c r="AP32" s="957"/>
      <c r="AQ32" s="957"/>
      <c r="AR32" s="957"/>
      <c r="AS32" s="957"/>
      <c r="AT32" s="957"/>
      <c r="AU32" s="957"/>
      <c r="AV32" s="957"/>
      <c r="AW32" s="957"/>
      <c r="AX32" s="957"/>
      <c r="AY32" s="957"/>
      <c r="AZ32" s="957"/>
      <c r="BA32" s="957"/>
      <c r="BB32" s="957"/>
      <c r="BC32" s="957"/>
      <c r="BD32" s="957"/>
      <c r="BE32" s="957"/>
      <c r="BF32" s="957"/>
      <c r="BG32" s="957"/>
      <c r="BH32" s="957"/>
      <c r="BI32" s="957"/>
      <c r="BJ32" s="957"/>
      <c r="BK32" s="957"/>
      <c r="BL32" s="957"/>
      <c r="BM32" s="957"/>
      <c r="BN32" s="957"/>
      <c r="BO32" s="957"/>
      <c r="BP32" s="957"/>
      <c r="BQ32" s="957"/>
      <c r="BR32" s="957"/>
      <c r="BS32" s="957"/>
      <c r="BT32" s="957"/>
      <c r="BU32" s="957"/>
      <c r="BV32" s="957"/>
      <c r="BW32" s="958"/>
    </row>
    <row r="33" spans="1:75" s="323" customFormat="1" ht="34.5" customHeight="1" x14ac:dyDescent="0.45">
      <c r="A33" s="941"/>
      <c r="B33" s="942"/>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431"/>
      <c r="AM33" s="941"/>
      <c r="AN33" s="942"/>
      <c r="AO33" s="942"/>
      <c r="AP33" s="942"/>
      <c r="AQ33" s="942"/>
      <c r="AR33" s="942"/>
      <c r="AS33" s="942"/>
      <c r="AT33" s="942"/>
      <c r="AU33" s="942"/>
      <c r="AV33" s="942"/>
      <c r="AW33" s="942"/>
      <c r="AX33" s="942"/>
      <c r="AY33" s="942"/>
      <c r="AZ33" s="942"/>
      <c r="BA33" s="942"/>
      <c r="BB33" s="942"/>
      <c r="BC33" s="942"/>
      <c r="BD33" s="942"/>
      <c r="BE33" s="942"/>
      <c r="BF33" s="942"/>
      <c r="BG33" s="942"/>
      <c r="BH33" s="942"/>
      <c r="BI33" s="942"/>
      <c r="BJ33" s="942"/>
      <c r="BK33" s="942"/>
      <c r="BL33" s="942"/>
      <c r="BM33" s="942"/>
      <c r="BN33" s="942"/>
      <c r="BO33" s="942"/>
      <c r="BP33" s="942"/>
      <c r="BQ33" s="942"/>
      <c r="BR33" s="942"/>
      <c r="BS33" s="942"/>
      <c r="BT33" s="942"/>
      <c r="BU33" s="942"/>
      <c r="BV33" s="942"/>
      <c r="BW33" s="942"/>
    </row>
    <row r="34" spans="1:75" s="323" customFormat="1" ht="15.9" customHeight="1" x14ac:dyDescent="0.45">
      <c r="A34" s="432"/>
      <c r="AK34" s="433"/>
      <c r="AL34" s="431"/>
      <c r="AM34" s="432"/>
      <c r="BW34" s="433"/>
    </row>
    <row r="35" spans="1:75" ht="15.9" customHeight="1" x14ac:dyDescent="0.45">
      <c r="A35" s="320"/>
      <c r="AM35" s="320"/>
    </row>
    <row r="41" spans="1:75" ht="14.4" x14ac:dyDescent="0.45">
      <c r="AK41" s="438" t="s">
        <v>107</v>
      </c>
      <c r="BW41" s="438" t="s">
        <v>107</v>
      </c>
    </row>
  </sheetData>
  <sheetProtection algorithmName="SHA-512" hashValue="6zAnGjHgvzjLhstj4Jxvqc+si5CrIZHkApLgDFh5sNEbFUVg/gb1Z4F2A3AVK/zUkBOZlj269oYEfZKSE4lfwQ==" saltValue="+q9zkOdhzPSaUpQjo/+eDg==" spinCount="100000" sheet="1" selectLockedCells="1"/>
  <mergeCells count="40">
    <mergeCell ref="AM31:BW31"/>
    <mergeCell ref="AM32:BW32"/>
    <mergeCell ref="AM33:BW33"/>
    <mergeCell ref="AM29:BW29"/>
    <mergeCell ref="BO5:BP5"/>
    <mergeCell ref="BE14:BF14"/>
    <mergeCell ref="BG14:BW14"/>
    <mergeCell ref="AM17:BW20"/>
    <mergeCell ref="AM23:BW24"/>
    <mergeCell ref="BB12:BD12"/>
    <mergeCell ref="BE12:BF12"/>
    <mergeCell ref="BG12:BI12"/>
    <mergeCell ref="BK12:BM12"/>
    <mergeCell ref="BE13:BF13"/>
    <mergeCell ref="BG13:BW13"/>
    <mergeCell ref="BJ5:BK5"/>
    <mergeCell ref="BR5:BS5"/>
    <mergeCell ref="BU5:BV5"/>
    <mergeCell ref="AM8:BW8"/>
    <mergeCell ref="AM9:BW9"/>
    <mergeCell ref="X5:Y5"/>
    <mergeCell ref="AC5:AD5"/>
    <mergeCell ref="AF5:AG5"/>
    <mergeCell ref="AI5:AJ5"/>
    <mergeCell ref="A8:AK8"/>
    <mergeCell ref="A9:AK9"/>
    <mergeCell ref="P12:R12"/>
    <mergeCell ref="S12:T12"/>
    <mergeCell ref="U12:W12"/>
    <mergeCell ref="Y12:AA12"/>
    <mergeCell ref="S13:T13"/>
    <mergeCell ref="U13:AK13"/>
    <mergeCell ref="A31:AK31"/>
    <mergeCell ref="A32:AK32"/>
    <mergeCell ref="A33:AK33"/>
    <mergeCell ref="S14:T14"/>
    <mergeCell ref="U14:AK14"/>
    <mergeCell ref="A17:AK20"/>
    <mergeCell ref="A23:AK24"/>
    <mergeCell ref="A29:AK29"/>
  </mergeCells>
  <phoneticPr fontId="4"/>
  <conditionalFormatting sqref="A32:AK32">
    <cfRule type="containsBlanks" dxfId="123" priority="13">
      <formula>LEN(TRIM(A32))=0</formula>
    </cfRule>
  </conditionalFormatting>
  <conditionalFormatting sqref="U14">
    <cfRule type="cellIs" dxfId="122" priority="7" operator="equal">
      <formula>""</formula>
    </cfRule>
  </conditionalFormatting>
  <conditionalFormatting sqref="U12:W12">
    <cfRule type="cellIs" dxfId="121" priority="10" operator="equal">
      <formula>""</formula>
    </cfRule>
  </conditionalFormatting>
  <conditionalFormatting sqref="U13:AK13">
    <cfRule type="cellIs" dxfId="120" priority="8" operator="equal">
      <formula>""</formula>
    </cfRule>
  </conditionalFormatting>
  <conditionalFormatting sqref="Y12:AA12">
    <cfRule type="cellIs" dxfId="119" priority="9" operator="equal">
      <formula>""</formula>
    </cfRule>
  </conditionalFormatting>
  <conditionalFormatting sqref="AA5 AC5">
    <cfRule type="cellIs" dxfId="118" priority="6" operator="equal">
      <formula>""</formula>
    </cfRule>
  </conditionalFormatting>
  <conditionalFormatting sqref="AF5:AG5">
    <cfRule type="cellIs" dxfId="117" priority="12" operator="equal">
      <formula>""</formula>
    </cfRule>
  </conditionalFormatting>
  <conditionalFormatting sqref="AI5:AJ5">
    <cfRule type="cellIs" dxfId="116" priority="11" operator="equal">
      <formula>""</formula>
    </cfRule>
  </conditionalFormatting>
  <conditionalFormatting sqref="AM32:BW32">
    <cfRule type="containsBlanks" dxfId="115" priority="5">
      <formula>LEN(TRIM(AM32))=0</formula>
    </cfRule>
  </conditionalFormatting>
  <conditionalFormatting sqref="BG14">
    <cfRule type="cellIs" dxfId="114" priority="1" operator="equal">
      <formula>""</formula>
    </cfRule>
  </conditionalFormatting>
  <conditionalFormatting sqref="BG12:BI12">
    <cfRule type="cellIs" dxfId="113" priority="4" operator="equal">
      <formula>""</formula>
    </cfRule>
  </conditionalFormatting>
  <conditionalFormatting sqref="BG13:BW13">
    <cfRule type="cellIs" dxfId="112" priority="2" operator="equal">
      <formula>""</formula>
    </cfRule>
  </conditionalFormatting>
  <conditionalFormatting sqref="BK12:BM12">
    <cfRule type="cellIs" dxfId="111" priority="3" operator="equal">
      <formula>""</formula>
    </cfRule>
  </conditionalFormatting>
  <conditionalFormatting sqref="BM5 BO5">
    <cfRule type="cellIs" dxfId="110" priority="14" operator="equal">
      <formula>""</formula>
    </cfRule>
  </conditionalFormatting>
  <conditionalFormatting sqref="BR5:BS5">
    <cfRule type="cellIs" dxfId="109" priority="20" operator="equal">
      <formula>""</formula>
    </cfRule>
  </conditionalFormatting>
  <conditionalFormatting sqref="BU5:BV5">
    <cfRule type="cellIs" dxfId="108" priority="19" operator="equal">
      <formula>""</formula>
    </cfRule>
  </conditionalFormatting>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E41"/>
  <sheetViews>
    <sheetView showGridLines="0" zoomScale="85" zoomScaleNormal="85" zoomScaleSheetLayoutView="100" workbookViewId="0"/>
  </sheetViews>
  <sheetFormatPr defaultRowHeight="13.2" x14ac:dyDescent="0.45"/>
  <cols>
    <col min="1" max="1" width="2.69921875" style="318" customWidth="1"/>
    <col min="2" max="37" width="2.59765625" style="318" customWidth="1"/>
    <col min="38" max="39" width="1.59765625" style="318" customWidth="1"/>
    <col min="40" max="40" width="2.69921875" style="318" customWidth="1"/>
    <col min="41" max="76" width="2.59765625" style="318" customWidth="1"/>
    <col min="77" max="77" width="1.59765625" style="318" customWidth="1"/>
    <col min="78" max="78" width="3.5" style="318" customWidth="1"/>
    <col min="79" max="295" width="8.69921875" style="318"/>
    <col min="296" max="333" width="2.59765625" style="318" customWidth="1"/>
    <col min="334" max="551" width="8.69921875" style="318"/>
    <col min="552" max="589" width="2.59765625" style="318" customWidth="1"/>
    <col min="590" max="807" width="8.69921875" style="318"/>
    <col min="808" max="845" width="2.59765625" style="318" customWidth="1"/>
    <col min="846" max="1063" width="8.69921875" style="318"/>
    <col min="1064" max="1101" width="2.59765625" style="318" customWidth="1"/>
    <col min="1102" max="1319" width="8.69921875" style="318"/>
    <col min="1320" max="1357" width="2.59765625" style="318" customWidth="1"/>
    <col min="1358" max="1575" width="8.69921875" style="318"/>
    <col min="1576" max="1613" width="2.59765625" style="318" customWidth="1"/>
    <col min="1614" max="1831" width="8.69921875" style="318"/>
    <col min="1832" max="1869" width="2.59765625" style="318" customWidth="1"/>
    <col min="1870" max="2087" width="8.69921875" style="318"/>
    <col min="2088" max="2125" width="2.59765625" style="318" customWidth="1"/>
    <col min="2126" max="2343" width="8.69921875" style="318"/>
    <col min="2344" max="2381" width="2.59765625" style="318" customWidth="1"/>
    <col min="2382" max="2599" width="8.69921875" style="318"/>
    <col min="2600" max="2637" width="2.59765625" style="318" customWidth="1"/>
    <col min="2638" max="2855" width="8.69921875" style="318"/>
    <col min="2856" max="2893" width="2.59765625" style="318" customWidth="1"/>
    <col min="2894" max="3111" width="8.69921875" style="318"/>
    <col min="3112" max="3149" width="2.59765625" style="318" customWidth="1"/>
    <col min="3150" max="3367" width="8.69921875" style="318"/>
    <col min="3368" max="3405" width="2.59765625" style="318" customWidth="1"/>
    <col min="3406" max="3623" width="8.69921875" style="318"/>
    <col min="3624" max="3661" width="2.59765625" style="318" customWidth="1"/>
    <col min="3662" max="3879" width="8.69921875" style="318"/>
    <col min="3880" max="3917" width="2.59765625" style="318" customWidth="1"/>
    <col min="3918" max="4135" width="8.69921875" style="318"/>
    <col min="4136" max="4173" width="2.59765625" style="318" customWidth="1"/>
    <col min="4174" max="4391" width="8.69921875" style="318"/>
    <col min="4392" max="4429" width="2.59765625" style="318" customWidth="1"/>
    <col min="4430" max="4647" width="8.69921875" style="318"/>
    <col min="4648" max="4685" width="2.59765625" style="318" customWidth="1"/>
    <col min="4686" max="4903" width="8.69921875" style="318"/>
    <col min="4904" max="4941" width="2.59765625" style="318" customWidth="1"/>
    <col min="4942" max="5159" width="8.69921875" style="318"/>
    <col min="5160" max="5197" width="2.59765625" style="318" customWidth="1"/>
    <col min="5198" max="5415" width="8.69921875" style="318"/>
    <col min="5416" max="5453" width="2.59765625" style="318" customWidth="1"/>
    <col min="5454" max="5671" width="8.69921875" style="318"/>
    <col min="5672" max="5709" width="2.59765625" style="318" customWidth="1"/>
    <col min="5710" max="5927" width="8.69921875" style="318"/>
    <col min="5928" max="5965" width="2.59765625" style="318" customWidth="1"/>
    <col min="5966" max="6183" width="8.69921875" style="318"/>
    <col min="6184" max="6221" width="2.59765625" style="318" customWidth="1"/>
    <col min="6222" max="6439" width="8.69921875" style="318"/>
    <col min="6440" max="6477" width="2.59765625" style="318" customWidth="1"/>
    <col min="6478" max="6695" width="8.69921875" style="318"/>
    <col min="6696" max="6733" width="2.59765625" style="318" customWidth="1"/>
    <col min="6734" max="6951" width="8.69921875" style="318"/>
    <col min="6952" max="6989" width="2.59765625" style="318" customWidth="1"/>
    <col min="6990" max="7207" width="8.69921875" style="318"/>
    <col min="7208" max="7245" width="2.59765625" style="318" customWidth="1"/>
    <col min="7246" max="7463" width="8.69921875" style="318"/>
    <col min="7464" max="7501" width="2.59765625" style="318" customWidth="1"/>
    <col min="7502" max="7719" width="8.69921875" style="318"/>
    <col min="7720" max="7757" width="2.59765625" style="318" customWidth="1"/>
    <col min="7758" max="7975" width="8.69921875" style="318"/>
    <col min="7976" max="8013" width="2.59765625" style="318" customWidth="1"/>
    <col min="8014" max="8231" width="8.69921875" style="318"/>
    <col min="8232" max="8269" width="2.59765625" style="318" customWidth="1"/>
    <col min="8270" max="8487" width="8.69921875" style="318"/>
    <col min="8488" max="8525" width="2.59765625" style="318" customWidth="1"/>
    <col min="8526" max="8743" width="8.69921875" style="318"/>
    <col min="8744" max="8781" width="2.59765625" style="318" customWidth="1"/>
    <col min="8782" max="8999" width="8.69921875" style="318"/>
    <col min="9000" max="9037" width="2.59765625" style="318" customWidth="1"/>
    <col min="9038" max="9255" width="8.69921875" style="318"/>
    <col min="9256" max="9293" width="2.59765625" style="318" customWidth="1"/>
    <col min="9294" max="9511" width="8.69921875" style="318"/>
    <col min="9512" max="9549" width="2.59765625" style="318" customWidth="1"/>
    <col min="9550" max="9767" width="8.69921875" style="318"/>
    <col min="9768" max="9805" width="2.59765625" style="318" customWidth="1"/>
    <col min="9806" max="10023" width="8.69921875" style="318"/>
    <col min="10024" max="10061" width="2.59765625" style="318" customWidth="1"/>
    <col min="10062" max="10279" width="8.69921875" style="318"/>
    <col min="10280" max="10317" width="2.59765625" style="318" customWidth="1"/>
    <col min="10318" max="10535" width="8.69921875" style="318"/>
    <col min="10536" max="10573" width="2.59765625" style="318" customWidth="1"/>
    <col min="10574" max="10791" width="8.69921875" style="318"/>
    <col min="10792" max="10829" width="2.59765625" style="318" customWidth="1"/>
    <col min="10830" max="11047" width="8.69921875" style="318"/>
    <col min="11048" max="11085" width="2.59765625" style="318" customWidth="1"/>
    <col min="11086" max="11303" width="8.69921875" style="318"/>
    <col min="11304" max="11341" width="2.59765625" style="318" customWidth="1"/>
    <col min="11342" max="11559" width="8.69921875" style="318"/>
    <col min="11560" max="11597" width="2.59765625" style="318" customWidth="1"/>
    <col min="11598" max="11815" width="8.69921875" style="318"/>
    <col min="11816" max="11853" width="2.59765625" style="318" customWidth="1"/>
    <col min="11854" max="12071" width="8.69921875" style="318"/>
    <col min="12072" max="12109" width="2.59765625" style="318" customWidth="1"/>
    <col min="12110" max="12327" width="8.69921875" style="318"/>
    <col min="12328" max="12365" width="2.59765625" style="318" customWidth="1"/>
    <col min="12366" max="12583" width="8.69921875" style="318"/>
    <col min="12584" max="12621" width="2.59765625" style="318" customWidth="1"/>
    <col min="12622" max="12839" width="8.69921875" style="318"/>
    <col min="12840" max="12877" width="2.59765625" style="318" customWidth="1"/>
    <col min="12878" max="13095" width="8.69921875" style="318"/>
    <col min="13096" max="13133" width="2.59765625" style="318" customWidth="1"/>
    <col min="13134" max="13351" width="8.69921875" style="318"/>
    <col min="13352" max="13389" width="2.59765625" style="318" customWidth="1"/>
    <col min="13390" max="13607" width="8.69921875" style="318"/>
    <col min="13608" max="13645" width="2.59765625" style="318" customWidth="1"/>
    <col min="13646" max="13863" width="8.69921875" style="318"/>
    <col min="13864" max="13901" width="2.59765625" style="318" customWidth="1"/>
    <col min="13902" max="14119" width="8.69921875" style="318"/>
    <col min="14120" max="14157" width="2.59765625" style="318" customWidth="1"/>
    <col min="14158" max="14375" width="8.69921875" style="318"/>
    <col min="14376" max="14413" width="2.59765625" style="318" customWidth="1"/>
    <col min="14414" max="14631" width="8.69921875" style="318"/>
    <col min="14632" max="14669" width="2.59765625" style="318" customWidth="1"/>
    <col min="14670" max="14887" width="8.69921875" style="318"/>
    <col min="14888" max="14925" width="2.59765625" style="318" customWidth="1"/>
    <col min="14926" max="15143" width="8.69921875" style="318"/>
    <col min="15144" max="15181" width="2.59765625" style="318" customWidth="1"/>
    <col min="15182" max="15399" width="8.69921875" style="318"/>
    <col min="15400" max="15437" width="2.59765625" style="318" customWidth="1"/>
    <col min="15438" max="15655" width="8.69921875" style="318"/>
    <col min="15656" max="15693" width="2.59765625" style="318" customWidth="1"/>
    <col min="15694" max="15911" width="8.69921875" style="318"/>
    <col min="15912" max="15949" width="2.59765625" style="318" customWidth="1"/>
    <col min="15950" max="16167" width="8.69921875" style="318"/>
    <col min="16168" max="16205" width="2.59765625" style="318" customWidth="1"/>
    <col min="16206" max="16384" width="8.69921875" style="318"/>
  </cols>
  <sheetData>
    <row r="1" spans="1:83" s="313" customFormat="1" ht="16.2" thickBot="1" x14ac:dyDescent="0.5">
      <c r="A1" s="98" t="s">
        <v>196</v>
      </c>
      <c r="M1" s="314"/>
      <c r="Q1" s="311"/>
      <c r="R1" s="311"/>
      <c r="S1" s="311"/>
      <c r="T1" s="315"/>
      <c r="U1" s="315"/>
      <c r="V1" s="315"/>
      <c r="W1" s="315"/>
      <c r="X1" s="315"/>
      <c r="Y1" s="315"/>
      <c r="Z1" s="315"/>
      <c r="AA1" s="315"/>
      <c r="AB1" s="315"/>
      <c r="AN1" s="98" t="s">
        <v>196</v>
      </c>
      <c r="AZ1" s="314"/>
      <c r="BD1" s="311"/>
      <c r="BE1" s="311"/>
      <c r="BF1" s="311"/>
      <c r="BG1" s="315"/>
      <c r="BH1" s="315"/>
      <c r="BI1" s="315"/>
      <c r="BJ1" s="315"/>
      <c r="BK1" s="315"/>
      <c r="BL1" s="315"/>
      <c r="BM1" s="315"/>
      <c r="BN1" s="315"/>
      <c r="BO1" s="315"/>
    </row>
    <row r="2" spans="1:83" s="313" customFormat="1" ht="19.2" customHeight="1" thickTop="1" thickBot="1" x14ac:dyDescent="0.5">
      <c r="A2" s="312"/>
      <c r="M2" s="314"/>
      <c r="Q2" s="311"/>
      <c r="R2" s="311"/>
      <c r="S2" s="311"/>
      <c r="T2" s="315"/>
      <c r="U2" s="315"/>
      <c r="V2" s="315"/>
      <c r="W2" s="315"/>
      <c r="X2" s="315"/>
      <c r="Y2" s="315"/>
      <c r="Z2" s="315"/>
      <c r="AA2" s="315"/>
      <c r="AB2" s="975" t="s">
        <v>83</v>
      </c>
      <c r="AC2" s="976"/>
      <c r="AD2" s="976"/>
      <c r="AE2" s="976"/>
      <c r="AF2" s="976"/>
      <c r="AG2" s="976"/>
      <c r="AH2" s="976"/>
      <c r="AI2" s="976"/>
      <c r="AJ2" s="976"/>
      <c r="AK2" s="316"/>
      <c r="AN2" s="312"/>
      <c r="AZ2" s="314"/>
      <c r="BD2" s="311"/>
      <c r="BE2" s="311"/>
      <c r="BF2" s="311"/>
      <c r="BG2" s="315"/>
      <c r="BH2" s="315"/>
      <c r="BI2" s="315"/>
      <c r="BJ2" s="315"/>
      <c r="BK2" s="315"/>
      <c r="BL2" s="315"/>
      <c r="BM2" s="315"/>
      <c r="BN2" s="315"/>
      <c r="BO2" s="975" t="s">
        <v>83</v>
      </c>
      <c r="BP2" s="976"/>
      <c r="BQ2" s="976"/>
      <c r="BR2" s="976"/>
      <c r="BS2" s="976"/>
      <c r="BT2" s="976"/>
      <c r="BU2" s="976"/>
      <c r="BV2" s="976"/>
      <c r="BW2" s="976"/>
      <c r="BX2" s="316"/>
    </row>
    <row r="3" spans="1:83" ht="15.9" customHeight="1" thickTop="1" x14ac:dyDescent="0.45">
      <c r="A3" s="99" t="s">
        <v>84</v>
      </c>
      <c r="AN3" s="99" t="s">
        <v>84</v>
      </c>
    </row>
    <row r="4" spans="1:83" ht="15.9" customHeight="1" x14ac:dyDescent="0.45">
      <c r="A4" s="317"/>
      <c r="F4" s="1" t="s">
        <v>85</v>
      </c>
      <c r="AN4" s="317"/>
      <c r="AS4" s="1" t="s">
        <v>85</v>
      </c>
      <c r="CA4" s="319"/>
      <c r="CB4" s="319"/>
      <c r="CC4" s="319"/>
      <c r="CD4" s="319"/>
      <c r="CE4" s="319"/>
    </row>
    <row r="5" spans="1:83" ht="15.9" customHeight="1" x14ac:dyDescent="0.45">
      <c r="A5" s="320"/>
      <c r="V5" s="321"/>
      <c r="W5" s="321"/>
      <c r="X5" s="977" t="s">
        <v>387</v>
      </c>
      <c r="Y5" s="977"/>
      <c r="Z5" s="977"/>
      <c r="AA5" s="978" t="s">
        <v>86</v>
      </c>
      <c r="AB5" s="979"/>
      <c r="AC5" s="980"/>
      <c r="AD5" s="980"/>
      <c r="AE5" s="332" t="s">
        <v>87</v>
      </c>
      <c r="AF5" s="981"/>
      <c r="AG5" s="981"/>
      <c r="AH5" s="332" t="s">
        <v>88</v>
      </c>
      <c r="AI5" s="981"/>
      <c r="AJ5" s="981"/>
      <c r="AK5" s="333" t="s">
        <v>89</v>
      </c>
      <c r="AN5" s="320"/>
      <c r="BI5" s="321"/>
      <c r="BJ5" s="321"/>
      <c r="BK5" s="977" t="s">
        <v>387</v>
      </c>
      <c r="BL5" s="977"/>
      <c r="BM5" s="977"/>
      <c r="BN5" s="978" t="s">
        <v>86</v>
      </c>
      <c r="BO5" s="979"/>
      <c r="BP5" s="979">
        <v>6</v>
      </c>
      <c r="BQ5" s="979"/>
      <c r="BR5" s="332" t="s">
        <v>87</v>
      </c>
      <c r="BS5" s="982" t="s">
        <v>501</v>
      </c>
      <c r="BT5" s="982"/>
      <c r="BU5" s="332" t="s">
        <v>88</v>
      </c>
      <c r="BV5" s="982" t="s">
        <v>503</v>
      </c>
      <c r="BW5" s="982"/>
      <c r="BX5" s="333" t="s">
        <v>89</v>
      </c>
    </row>
    <row r="6" spans="1:83" ht="15.9" customHeight="1" x14ac:dyDescent="0.45">
      <c r="A6" s="320"/>
      <c r="AN6" s="320"/>
    </row>
    <row r="7" spans="1:83" ht="20.25" customHeight="1" x14ac:dyDescent="0.45">
      <c r="A7" s="970" t="s">
        <v>226</v>
      </c>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317"/>
      <c r="AM7" s="317"/>
      <c r="AN7" s="970" t="s">
        <v>226</v>
      </c>
      <c r="AO7" s="970"/>
      <c r="AP7" s="970"/>
      <c r="AQ7" s="970"/>
      <c r="AR7" s="970"/>
      <c r="AS7" s="970"/>
      <c r="AT7" s="970"/>
      <c r="AU7" s="970"/>
      <c r="AV7" s="970"/>
      <c r="AW7" s="970"/>
      <c r="AX7" s="970"/>
      <c r="AY7" s="970"/>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317"/>
    </row>
    <row r="8" spans="1:83" ht="20.25" customHeight="1" x14ac:dyDescent="0.45">
      <c r="A8" s="971" t="s">
        <v>90</v>
      </c>
      <c r="B8" s="971"/>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317"/>
      <c r="AM8" s="317"/>
      <c r="AN8" s="971" t="s">
        <v>90</v>
      </c>
      <c r="AO8" s="971"/>
      <c r="AP8" s="971"/>
      <c r="AQ8" s="971"/>
      <c r="AR8" s="971"/>
      <c r="AS8" s="971"/>
      <c r="AT8" s="971"/>
      <c r="AU8" s="971"/>
      <c r="AV8" s="971"/>
      <c r="AW8" s="971"/>
      <c r="AX8" s="971"/>
      <c r="AY8" s="971"/>
      <c r="AZ8" s="971"/>
      <c r="BA8" s="971"/>
      <c r="BB8" s="971"/>
      <c r="BC8" s="971"/>
      <c r="BD8" s="971"/>
      <c r="BE8" s="971"/>
      <c r="BF8" s="971"/>
      <c r="BG8" s="971"/>
      <c r="BH8" s="971"/>
      <c r="BI8" s="971"/>
      <c r="BJ8" s="971"/>
      <c r="BK8" s="971"/>
      <c r="BL8" s="971"/>
      <c r="BM8" s="971"/>
      <c r="BN8" s="971"/>
      <c r="BO8" s="971"/>
      <c r="BP8" s="971"/>
      <c r="BQ8" s="971"/>
      <c r="BR8" s="971"/>
      <c r="BS8" s="971"/>
      <c r="BT8" s="971"/>
      <c r="BU8" s="971"/>
      <c r="BV8" s="971"/>
      <c r="BW8" s="971"/>
      <c r="BX8" s="971"/>
      <c r="BY8" s="317"/>
    </row>
    <row r="9" spans="1:83" ht="15.9" customHeight="1" x14ac:dyDescent="0.45">
      <c r="A9" s="320"/>
      <c r="AN9" s="320"/>
    </row>
    <row r="10" spans="1:83" ht="44.4" customHeight="1" x14ac:dyDescent="0.45">
      <c r="A10" s="320"/>
      <c r="P10" s="972" t="s">
        <v>91</v>
      </c>
      <c r="Q10" s="972"/>
      <c r="R10" s="972"/>
      <c r="S10" s="972"/>
      <c r="T10" s="972"/>
      <c r="U10" s="950"/>
      <c r="V10" s="950"/>
      <c r="W10" s="950"/>
      <c r="X10" s="950"/>
      <c r="Y10" s="950"/>
      <c r="Z10" s="950"/>
      <c r="AA10" s="950"/>
      <c r="AB10" s="950"/>
      <c r="AC10" s="950"/>
      <c r="AD10" s="950"/>
      <c r="AE10" s="950"/>
      <c r="AF10" s="950"/>
      <c r="AG10" s="950"/>
      <c r="AH10" s="950"/>
      <c r="AI10" s="950"/>
      <c r="AJ10" s="950"/>
      <c r="AK10" s="950"/>
      <c r="AN10" s="320"/>
      <c r="BC10" s="972" t="s">
        <v>91</v>
      </c>
      <c r="BD10" s="972"/>
      <c r="BE10" s="972"/>
      <c r="BF10" s="972"/>
      <c r="BG10" s="972"/>
      <c r="BH10" s="983" t="s">
        <v>502</v>
      </c>
      <c r="BI10" s="983"/>
      <c r="BJ10" s="983"/>
      <c r="BK10" s="983"/>
      <c r="BL10" s="983"/>
      <c r="BM10" s="983"/>
      <c r="BN10" s="983"/>
      <c r="BO10" s="983"/>
      <c r="BP10" s="983"/>
      <c r="BQ10" s="983"/>
      <c r="BR10" s="983"/>
      <c r="BS10" s="983"/>
      <c r="BT10" s="983"/>
      <c r="BU10" s="983"/>
      <c r="BV10" s="983"/>
      <c r="BW10" s="983"/>
      <c r="BX10" s="983"/>
    </row>
    <row r="11" spans="1:83" ht="22.2" customHeight="1" x14ac:dyDescent="0.45">
      <c r="A11" s="320"/>
      <c r="P11" s="973" t="s">
        <v>92</v>
      </c>
      <c r="Q11" s="973"/>
      <c r="R11" s="973"/>
      <c r="S11" s="973"/>
      <c r="T11" s="973"/>
      <c r="U11" s="974"/>
      <c r="V11" s="974"/>
      <c r="W11" s="974"/>
      <c r="X11" s="974"/>
      <c r="Y11" s="974"/>
      <c r="Z11" s="974"/>
      <c r="AA11" s="974"/>
      <c r="AB11" s="974"/>
      <c r="AC11" s="974"/>
      <c r="AD11" s="974"/>
      <c r="AE11" s="974"/>
      <c r="AF11" s="974"/>
      <c r="AG11" s="974"/>
      <c r="AH11" s="974"/>
      <c r="AI11" s="974"/>
      <c r="AJ11" s="974"/>
      <c r="AK11" s="974"/>
      <c r="AL11" s="322"/>
      <c r="AM11" s="322"/>
      <c r="AN11" s="320"/>
      <c r="BC11" s="973" t="s">
        <v>92</v>
      </c>
      <c r="BD11" s="973"/>
      <c r="BE11" s="973"/>
      <c r="BF11" s="973"/>
      <c r="BG11" s="973"/>
      <c r="BH11" s="984" t="s">
        <v>504</v>
      </c>
      <c r="BI11" s="984"/>
      <c r="BJ11" s="984"/>
      <c r="BK11" s="984"/>
      <c r="BL11" s="984"/>
      <c r="BM11" s="984"/>
      <c r="BN11" s="984"/>
      <c r="BO11" s="984"/>
      <c r="BP11" s="984"/>
      <c r="BQ11" s="984"/>
      <c r="BR11" s="984"/>
      <c r="BS11" s="984"/>
      <c r="BT11" s="984"/>
      <c r="BU11" s="984"/>
      <c r="BV11" s="984"/>
      <c r="BW11" s="984"/>
      <c r="BX11" s="984"/>
      <c r="BY11" s="322"/>
    </row>
    <row r="12" spans="1:83" ht="21" customHeight="1" x14ac:dyDescent="0.45"/>
    <row r="13" spans="1:83" s="323" customFormat="1" ht="18" customHeight="1" x14ac:dyDescent="0.45">
      <c r="A13" s="967" t="s">
        <v>93</v>
      </c>
      <c r="B13" s="967"/>
      <c r="C13" s="967"/>
      <c r="D13" s="967"/>
      <c r="E13" s="967"/>
      <c r="F13" s="967"/>
      <c r="G13" s="967"/>
      <c r="H13" s="967"/>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7"/>
      <c r="AK13" s="967"/>
      <c r="AN13" s="967" t="s">
        <v>93</v>
      </c>
      <c r="AO13" s="967"/>
      <c r="AP13" s="967"/>
      <c r="AQ13" s="967"/>
      <c r="AR13" s="967"/>
      <c r="AS13" s="967"/>
      <c r="AT13" s="967"/>
      <c r="AU13" s="967"/>
      <c r="AV13" s="967"/>
      <c r="AW13" s="967"/>
      <c r="AX13" s="967"/>
      <c r="AY13" s="967"/>
      <c r="AZ13" s="967"/>
      <c r="BA13" s="967"/>
      <c r="BB13" s="967"/>
      <c r="BC13" s="967"/>
      <c r="BD13" s="967"/>
      <c r="BE13" s="967"/>
      <c r="BF13" s="967"/>
      <c r="BG13" s="967"/>
      <c r="BH13" s="967"/>
      <c r="BI13" s="967"/>
      <c r="BJ13" s="967"/>
      <c r="BK13" s="967"/>
      <c r="BL13" s="967"/>
      <c r="BM13" s="967"/>
      <c r="BN13" s="967"/>
      <c r="BO13" s="967"/>
      <c r="BP13" s="967"/>
      <c r="BQ13" s="967"/>
      <c r="BR13" s="967"/>
      <c r="BS13" s="967"/>
      <c r="BT13" s="967"/>
      <c r="BU13" s="967"/>
      <c r="BV13" s="967"/>
      <c r="BW13" s="967"/>
      <c r="BX13" s="967"/>
    </row>
    <row r="14" spans="1:83" s="323" customFormat="1" ht="18" customHeight="1" x14ac:dyDescent="0.45">
      <c r="A14" s="967"/>
      <c r="B14" s="967"/>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N14" s="967"/>
      <c r="AO14" s="967"/>
      <c r="AP14" s="967"/>
      <c r="AQ14" s="967"/>
      <c r="AR14" s="967"/>
      <c r="AS14" s="967"/>
      <c r="AT14" s="967"/>
      <c r="AU14" s="967"/>
      <c r="AV14" s="967"/>
      <c r="AW14" s="967"/>
      <c r="AX14" s="967"/>
      <c r="AY14" s="967"/>
      <c r="AZ14" s="967"/>
      <c r="BA14" s="967"/>
      <c r="BB14" s="967"/>
      <c r="BC14" s="967"/>
      <c r="BD14" s="967"/>
      <c r="BE14" s="967"/>
      <c r="BF14" s="967"/>
      <c r="BG14" s="967"/>
      <c r="BH14" s="967"/>
      <c r="BI14" s="967"/>
      <c r="BJ14" s="967"/>
      <c r="BK14" s="967"/>
      <c r="BL14" s="967"/>
      <c r="BM14" s="967"/>
      <c r="BN14" s="967"/>
      <c r="BO14" s="967"/>
      <c r="BP14" s="967"/>
      <c r="BQ14" s="967"/>
      <c r="BR14" s="967"/>
      <c r="BS14" s="967"/>
      <c r="BT14" s="967"/>
      <c r="BU14" s="967"/>
      <c r="BV14" s="967"/>
      <c r="BW14" s="967"/>
      <c r="BX14" s="967"/>
    </row>
    <row r="15" spans="1:83" s="323" customFormat="1" ht="9.6" customHeight="1" x14ac:dyDescent="0.45">
      <c r="A15" s="967"/>
      <c r="B15" s="967"/>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N15" s="967"/>
      <c r="AO15" s="967"/>
      <c r="AP15" s="967"/>
      <c r="AQ15" s="967"/>
      <c r="AR15" s="967"/>
      <c r="AS15" s="967"/>
      <c r="AT15" s="967"/>
      <c r="AU15" s="967"/>
      <c r="AV15" s="967"/>
      <c r="AW15" s="967"/>
      <c r="AX15" s="967"/>
      <c r="AY15" s="967"/>
      <c r="AZ15" s="967"/>
      <c r="BA15" s="967"/>
      <c r="BB15" s="967"/>
      <c r="BC15" s="967"/>
      <c r="BD15" s="967"/>
      <c r="BE15" s="967"/>
      <c r="BF15" s="967"/>
      <c r="BG15" s="967"/>
      <c r="BH15" s="967"/>
      <c r="BI15" s="967"/>
      <c r="BJ15" s="967"/>
      <c r="BK15" s="967"/>
      <c r="BL15" s="967"/>
      <c r="BM15" s="967"/>
      <c r="BN15" s="967"/>
      <c r="BO15" s="967"/>
      <c r="BP15" s="967"/>
      <c r="BQ15" s="967"/>
      <c r="BR15" s="967"/>
      <c r="BS15" s="967"/>
      <c r="BT15" s="967"/>
      <c r="BU15" s="967"/>
      <c r="BV15" s="967"/>
      <c r="BW15" s="967"/>
      <c r="BX15" s="967"/>
    </row>
    <row r="16" spans="1:83" s="324" customFormat="1" ht="19.2" customHeight="1" x14ac:dyDescent="0.45">
      <c r="A16" s="968" t="s">
        <v>94</v>
      </c>
      <c r="B16" s="968"/>
      <c r="C16" s="968"/>
      <c r="D16" s="968"/>
      <c r="E16" s="968"/>
      <c r="F16" s="968"/>
      <c r="G16" s="968"/>
      <c r="H16" s="968"/>
      <c r="I16" s="968"/>
      <c r="J16" s="968"/>
      <c r="K16" s="968"/>
      <c r="L16" s="968"/>
      <c r="M16" s="968"/>
      <c r="N16" s="968"/>
      <c r="O16" s="968"/>
      <c r="P16" s="968"/>
      <c r="Q16" s="968"/>
      <c r="R16" s="968"/>
      <c r="S16" s="968"/>
      <c r="T16" s="968"/>
      <c r="U16" s="968"/>
      <c r="V16" s="968"/>
      <c r="W16" s="968"/>
      <c r="X16" s="968"/>
      <c r="Y16" s="968"/>
      <c r="Z16" s="968"/>
      <c r="AA16" s="968"/>
      <c r="AB16" s="968"/>
      <c r="AC16" s="968"/>
      <c r="AD16" s="968"/>
      <c r="AE16" s="968"/>
      <c r="AF16" s="968"/>
      <c r="AG16" s="968"/>
      <c r="AH16" s="968"/>
      <c r="AI16" s="968"/>
      <c r="AJ16" s="968"/>
      <c r="AK16" s="968"/>
      <c r="AN16" s="968" t="s">
        <v>94</v>
      </c>
      <c r="AO16" s="968"/>
      <c r="AP16" s="968"/>
      <c r="AQ16" s="968"/>
      <c r="AR16" s="968"/>
      <c r="AS16" s="968"/>
      <c r="AT16" s="968"/>
      <c r="AU16" s="968"/>
      <c r="AV16" s="968"/>
      <c r="AW16" s="968"/>
      <c r="AX16" s="968"/>
      <c r="AY16" s="968"/>
      <c r="AZ16" s="968"/>
      <c r="BA16" s="968"/>
      <c r="BB16" s="968"/>
      <c r="BC16" s="968"/>
      <c r="BD16" s="968"/>
      <c r="BE16" s="968"/>
      <c r="BF16" s="968"/>
      <c r="BG16" s="968"/>
      <c r="BH16" s="968"/>
      <c r="BI16" s="968"/>
      <c r="BJ16" s="968"/>
      <c r="BK16" s="968"/>
      <c r="BL16" s="968"/>
      <c r="BM16" s="968"/>
      <c r="BN16" s="968"/>
      <c r="BO16" s="968"/>
      <c r="BP16" s="968"/>
      <c r="BQ16" s="968"/>
      <c r="BR16" s="968"/>
      <c r="BS16" s="968"/>
      <c r="BT16" s="968"/>
      <c r="BU16" s="968"/>
      <c r="BV16" s="968"/>
      <c r="BW16" s="968"/>
      <c r="BX16" s="968"/>
    </row>
    <row r="17" spans="1:80" s="323" customFormat="1" ht="18" customHeight="1" x14ac:dyDescent="0.45"/>
    <row r="18" spans="1:80" s="323" customFormat="1" ht="18" customHeight="1" x14ac:dyDescent="0.45">
      <c r="A18" s="969"/>
      <c r="B18" s="969"/>
      <c r="C18" s="969"/>
      <c r="D18" s="969"/>
      <c r="AN18" s="969"/>
      <c r="AO18" s="969"/>
      <c r="AP18" s="969"/>
      <c r="AQ18" s="969"/>
    </row>
    <row r="19" spans="1:80" s="323" customFormat="1" ht="42" customHeight="1" x14ac:dyDescent="0.45">
      <c r="A19" s="966"/>
      <c r="B19" s="966"/>
      <c r="C19" s="334">
        <v>1</v>
      </c>
      <c r="D19" s="967" t="s">
        <v>95</v>
      </c>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327"/>
      <c r="AM19" s="327"/>
      <c r="AN19" s="966"/>
      <c r="AO19" s="966"/>
      <c r="AP19" s="334">
        <v>1</v>
      </c>
      <c r="AQ19" s="967" t="s">
        <v>95</v>
      </c>
      <c r="AR19" s="967"/>
      <c r="AS19" s="967"/>
      <c r="AT19" s="967"/>
      <c r="AU19" s="967"/>
      <c r="AV19" s="967"/>
      <c r="AW19" s="967"/>
      <c r="AX19" s="967"/>
      <c r="AY19" s="967"/>
      <c r="AZ19" s="967"/>
      <c r="BA19" s="967"/>
      <c r="BB19" s="967"/>
      <c r="BC19" s="967"/>
      <c r="BD19" s="967"/>
      <c r="BE19" s="967"/>
      <c r="BF19" s="967"/>
      <c r="BG19" s="967"/>
      <c r="BH19" s="967"/>
      <c r="BI19" s="967"/>
      <c r="BJ19" s="967"/>
      <c r="BK19" s="967"/>
      <c r="BL19" s="967"/>
      <c r="BM19" s="967"/>
      <c r="BN19" s="967"/>
      <c r="BO19" s="967"/>
      <c r="BP19" s="967"/>
      <c r="BQ19" s="967"/>
      <c r="BR19" s="967"/>
      <c r="BS19" s="967"/>
      <c r="BT19" s="967"/>
      <c r="BU19" s="967"/>
      <c r="BV19" s="967"/>
      <c r="BW19" s="967"/>
      <c r="BX19" s="967"/>
      <c r="BY19" s="327"/>
      <c r="BZ19" s="327"/>
    </row>
    <row r="20" spans="1:80" s="323" customFormat="1" ht="18" customHeight="1" x14ac:dyDescent="0.45">
      <c r="A20" s="325"/>
      <c r="B20" s="325"/>
      <c r="C20" s="326"/>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5"/>
      <c r="AO20" s="325"/>
      <c r="AP20" s="326"/>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row>
    <row r="21" spans="1:80" s="323" customFormat="1" ht="42" customHeight="1" x14ac:dyDescent="0.45">
      <c r="A21" s="966"/>
      <c r="B21" s="966"/>
      <c r="C21" s="334">
        <v>2</v>
      </c>
      <c r="D21" s="967" t="s">
        <v>96</v>
      </c>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327"/>
      <c r="AM21" s="327"/>
      <c r="AN21" s="966"/>
      <c r="AO21" s="966"/>
      <c r="AP21" s="334">
        <v>2</v>
      </c>
      <c r="AQ21" s="967" t="s">
        <v>96</v>
      </c>
      <c r="AR21" s="967"/>
      <c r="AS21" s="967"/>
      <c r="AT21" s="967"/>
      <c r="AU21" s="967"/>
      <c r="AV21" s="967"/>
      <c r="AW21" s="967"/>
      <c r="AX21" s="967"/>
      <c r="AY21" s="967"/>
      <c r="AZ21" s="967"/>
      <c r="BA21" s="967"/>
      <c r="BB21" s="967"/>
      <c r="BC21" s="967"/>
      <c r="BD21" s="967"/>
      <c r="BE21" s="967"/>
      <c r="BF21" s="967"/>
      <c r="BG21" s="967"/>
      <c r="BH21" s="967"/>
      <c r="BI21" s="967"/>
      <c r="BJ21" s="967"/>
      <c r="BK21" s="967"/>
      <c r="BL21" s="967"/>
      <c r="BM21" s="967"/>
      <c r="BN21" s="967"/>
      <c r="BO21" s="967"/>
      <c r="BP21" s="967"/>
      <c r="BQ21" s="967"/>
      <c r="BR21" s="967"/>
      <c r="BS21" s="967"/>
      <c r="BT21" s="967"/>
      <c r="BU21" s="967"/>
      <c r="BV21" s="967"/>
      <c r="BW21" s="967"/>
      <c r="BX21" s="967"/>
      <c r="BY21" s="327"/>
      <c r="BZ21" s="327"/>
    </row>
    <row r="22" spans="1:80" s="323" customFormat="1" ht="18" customHeight="1" x14ac:dyDescent="0.45">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M22" s="328"/>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8"/>
      <c r="BZ22" s="328"/>
    </row>
    <row r="23" spans="1:80" s="323" customFormat="1" ht="36" customHeight="1" x14ac:dyDescent="0.45">
      <c r="A23" s="966"/>
      <c r="B23" s="966"/>
      <c r="C23" s="334">
        <v>4</v>
      </c>
      <c r="D23" s="967" t="s">
        <v>97</v>
      </c>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328"/>
      <c r="AM23" s="328"/>
      <c r="AN23" s="966"/>
      <c r="AO23" s="966"/>
      <c r="AP23" s="334">
        <v>4</v>
      </c>
      <c r="AQ23" s="967" t="s">
        <v>97</v>
      </c>
      <c r="AR23" s="967"/>
      <c r="AS23" s="967"/>
      <c r="AT23" s="967"/>
      <c r="AU23" s="967"/>
      <c r="AV23" s="967"/>
      <c r="AW23" s="967"/>
      <c r="AX23" s="967"/>
      <c r="AY23" s="967"/>
      <c r="AZ23" s="967"/>
      <c r="BA23" s="967"/>
      <c r="BB23" s="967"/>
      <c r="BC23" s="967"/>
      <c r="BD23" s="967"/>
      <c r="BE23" s="967"/>
      <c r="BF23" s="967"/>
      <c r="BG23" s="967"/>
      <c r="BH23" s="967"/>
      <c r="BI23" s="967"/>
      <c r="BJ23" s="967"/>
      <c r="BK23" s="967"/>
      <c r="BL23" s="967"/>
      <c r="BM23" s="967"/>
      <c r="BN23" s="967"/>
      <c r="BO23" s="967"/>
      <c r="BP23" s="967"/>
      <c r="BQ23" s="967"/>
      <c r="BR23" s="967"/>
      <c r="BS23" s="967"/>
      <c r="BT23" s="967"/>
      <c r="BU23" s="967"/>
      <c r="BV23" s="967"/>
      <c r="BW23" s="967"/>
      <c r="BX23" s="967"/>
      <c r="BY23" s="328"/>
      <c r="BZ23" s="328"/>
    </row>
    <row r="24" spans="1:80" s="323" customFormat="1" ht="18" customHeight="1" x14ac:dyDescent="0.45">
      <c r="C24" s="326"/>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P24" s="326"/>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row>
    <row r="25" spans="1:80" s="323" customFormat="1" ht="42" customHeight="1" x14ac:dyDescent="0.45">
      <c r="A25" s="966"/>
      <c r="B25" s="966"/>
      <c r="C25" s="334">
        <v>3</v>
      </c>
      <c r="D25" s="967" t="s">
        <v>98</v>
      </c>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327"/>
      <c r="AM25" s="327"/>
      <c r="AN25" s="966"/>
      <c r="AO25" s="966"/>
      <c r="AP25" s="334">
        <v>3</v>
      </c>
      <c r="AQ25" s="967" t="s">
        <v>98</v>
      </c>
      <c r="AR25" s="967"/>
      <c r="AS25" s="967"/>
      <c r="AT25" s="967"/>
      <c r="AU25" s="967"/>
      <c r="AV25" s="967"/>
      <c r="AW25" s="967"/>
      <c r="AX25" s="967"/>
      <c r="AY25" s="967"/>
      <c r="AZ25" s="967"/>
      <c r="BA25" s="967"/>
      <c r="BB25" s="967"/>
      <c r="BC25" s="967"/>
      <c r="BD25" s="967"/>
      <c r="BE25" s="967"/>
      <c r="BF25" s="967"/>
      <c r="BG25" s="967"/>
      <c r="BH25" s="967"/>
      <c r="BI25" s="967"/>
      <c r="BJ25" s="967"/>
      <c r="BK25" s="967"/>
      <c r="BL25" s="967"/>
      <c r="BM25" s="967"/>
      <c r="BN25" s="967"/>
      <c r="BO25" s="967"/>
      <c r="BP25" s="967"/>
      <c r="BQ25" s="967"/>
      <c r="BR25" s="967"/>
      <c r="BS25" s="967"/>
      <c r="BT25" s="967"/>
      <c r="BU25" s="967"/>
      <c r="BV25" s="967"/>
      <c r="BW25" s="967"/>
      <c r="BX25" s="967"/>
      <c r="BY25" s="327"/>
      <c r="BZ25" s="327"/>
      <c r="CA25" s="327"/>
      <c r="CB25" s="327"/>
    </row>
    <row r="26" spans="1:80" s="323" customFormat="1" ht="18" customHeight="1" x14ac:dyDescent="0.45">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row>
    <row r="27" spans="1:80" s="323" customFormat="1" ht="55.95" customHeight="1" x14ac:dyDescent="0.45">
      <c r="B27" s="964" t="s">
        <v>99</v>
      </c>
      <c r="C27" s="964"/>
      <c r="D27" s="964"/>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326"/>
      <c r="AO27" s="964" t="s">
        <v>99</v>
      </c>
      <c r="AP27" s="964"/>
      <c r="AQ27" s="964"/>
      <c r="AR27" s="964"/>
      <c r="AS27" s="964"/>
      <c r="AT27" s="964"/>
      <c r="AU27" s="964"/>
      <c r="AV27" s="964"/>
      <c r="AW27" s="964"/>
      <c r="AX27" s="964"/>
      <c r="AY27" s="964"/>
      <c r="AZ27" s="964"/>
      <c r="BA27" s="964"/>
      <c r="BB27" s="96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964"/>
      <c r="BZ27" s="327"/>
      <c r="CA27" s="327"/>
      <c r="CB27" s="327"/>
    </row>
    <row r="28" spans="1:80" s="323" customFormat="1" ht="18" customHeight="1" x14ac:dyDescent="0.45">
      <c r="BK28" s="969"/>
      <c r="BL28" s="969"/>
      <c r="BM28" s="969"/>
      <c r="BN28" s="969"/>
      <c r="BO28" s="969"/>
      <c r="BP28" s="969"/>
      <c r="BQ28" s="969"/>
      <c r="BR28" s="969"/>
      <c r="BS28" s="969"/>
      <c r="BT28" s="969"/>
      <c r="BU28" s="969"/>
      <c r="BV28" s="969"/>
      <c r="BW28" s="969"/>
      <c r="BX28" s="969"/>
      <c r="BY28" s="969"/>
      <c r="BZ28" s="969"/>
    </row>
    <row r="29" spans="1:80" s="323" customFormat="1" ht="18" customHeight="1" x14ac:dyDescent="0.45">
      <c r="B29" s="100" t="s">
        <v>100</v>
      </c>
      <c r="C29" s="327"/>
      <c r="AO29" s="100" t="s">
        <v>100</v>
      </c>
      <c r="AP29" s="327"/>
    </row>
    <row r="31" spans="1:80" ht="21.6" customHeight="1" x14ac:dyDescent="0.45">
      <c r="B31" s="965" t="s">
        <v>101</v>
      </c>
      <c r="C31" s="965"/>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965"/>
      <c r="AM31" s="329"/>
      <c r="AO31" s="965" t="s">
        <v>101</v>
      </c>
      <c r="AP31" s="965"/>
      <c r="AQ31" s="965"/>
      <c r="AR31" s="965"/>
      <c r="AS31" s="965"/>
      <c r="AT31" s="965"/>
      <c r="AU31" s="965"/>
      <c r="AV31" s="965"/>
      <c r="AW31" s="965"/>
      <c r="AX31" s="965"/>
      <c r="AY31" s="965"/>
      <c r="AZ31" s="965"/>
      <c r="BA31" s="965"/>
      <c r="BB31" s="965"/>
      <c r="BC31" s="965"/>
      <c r="BD31" s="965"/>
      <c r="BE31" s="965"/>
      <c r="BF31" s="965"/>
      <c r="BG31" s="965"/>
      <c r="BH31" s="965"/>
      <c r="BI31" s="965"/>
      <c r="BJ31" s="965"/>
      <c r="BK31" s="965"/>
      <c r="BL31" s="965"/>
      <c r="BM31" s="965"/>
      <c r="BN31" s="965"/>
      <c r="BO31" s="965"/>
      <c r="BP31" s="965"/>
      <c r="BQ31" s="965"/>
      <c r="BR31" s="965"/>
      <c r="BS31" s="965"/>
      <c r="BT31" s="965"/>
      <c r="BU31" s="965"/>
      <c r="BV31" s="965"/>
      <c r="BW31" s="965"/>
      <c r="BX31" s="965"/>
      <c r="BY31" s="965"/>
    </row>
    <row r="32" spans="1:80" ht="21.6" customHeight="1" x14ac:dyDescent="0.45">
      <c r="B32" s="963" t="s">
        <v>102</v>
      </c>
      <c r="C32" s="963"/>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330"/>
      <c r="AO32" s="963" t="s">
        <v>102</v>
      </c>
      <c r="AP32" s="963"/>
      <c r="AQ32" s="963"/>
      <c r="AR32" s="963"/>
      <c r="AS32" s="963"/>
      <c r="AT32" s="963"/>
      <c r="AU32" s="963"/>
      <c r="AV32" s="963"/>
      <c r="AW32" s="963"/>
      <c r="AX32" s="963"/>
      <c r="AY32" s="963"/>
      <c r="AZ32" s="963"/>
      <c r="BA32" s="963"/>
      <c r="BB32" s="963"/>
      <c r="BC32" s="963"/>
      <c r="BD32" s="963"/>
      <c r="BE32" s="963"/>
      <c r="BF32" s="963"/>
      <c r="BG32" s="963"/>
      <c r="BH32" s="963"/>
      <c r="BI32" s="963"/>
      <c r="BJ32" s="963"/>
      <c r="BK32" s="963"/>
      <c r="BL32" s="963"/>
      <c r="BM32" s="963"/>
      <c r="BN32" s="963"/>
      <c r="BO32" s="963"/>
      <c r="BP32" s="963"/>
      <c r="BQ32" s="963"/>
      <c r="BR32" s="963"/>
      <c r="BS32" s="963"/>
      <c r="BT32" s="963"/>
      <c r="BU32" s="963"/>
      <c r="BV32" s="963"/>
      <c r="BW32" s="963"/>
      <c r="BX32" s="963"/>
      <c r="BY32" s="963"/>
    </row>
    <row r="33" spans="2:77" ht="21.6" customHeight="1" x14ac:dyDescent="0.45">
      <c r="B33" s="963" t="s">
        <v>103</v>
      </c>
      <c r="C33" s="963"/>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330"/>
      <c r="AO33" s="963" t="s">
        <v>103</v>
      </c>
      <c r="AP33" s="963"/>
      <c r="AQ33" s="963"/>
      <c r="AR33" s="963"/>
      <c r="AS33" s="963"/>
      <c r="AT33" s="963"/>
      <c r="AU33" s="963"/>
      <c r="AV33" s="963"/>
      <c r="AW33" s="963"/>
      <c r="AX33" s="963"/>
      <c r="AY33" s="963"/>
      <c r="AZ33" s="963"/>
      <c r="BA33" s="963"/>
      <c r="BB33" s="963"/>
      <c r="BC33" s="963"/>
      <c r="BD33" s="963"/>
      <c r="BE33" s="963"/>
      <c r="BF33" s="963"/>
      <c r="BG33" s="963"/>
      <c r="BH33" s="963"/>
      <c r="BI33" s="963"/>
      <c r="BJ33" s="963"/>
      <c r="BK33" s="963"/>
      <c r="BL33" s="963"/>
      <c r="BM33" s="963"/>
      <c r="BN33" s="963"/>
      <c r="BO33" s="963"/>
      <c r="BP33" s="963"/>
      <c r="BQ33" s="963"/>
      <c r="BR33" s="963"/>
      <c r="BS33" s="963"/>
      <c r="BT33" s="963"/>
      <c r="BU33" s="963"/>
      <c r="BV33" s="963"/>
      <c r="BW33" s="963"/>
      <c r="BX33" s="963"/>
      <c r="BY33" s="963"/>
    </row>
    <row r="34" spans="2:77" ht="42.6" customHeight="1" x14ac:dyDescent="0.45">
      <c r="B34" s="962" t="s">
        <v>104</v>
      </c>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331"/>
      <c r="AO34" s="962" t="s">
        <v>104</v>
      </c>
      <c r="AP34" s="962"/>
      <c r="AQ34" s="962"/>
      <c r="AR34" s="962"/>
      <c r="AS34" s="962"/>
      <c r="AT34" s="962"/>
      <c r="AU34" s="962"/>
      <c r="AV34" s="962"/>
      <c r="AW34" s="962"/>
      <c r="AX34" s="962"/>
      <c r="AY34" s="962"/>
      <c r="AZ34" s="962"/>
      <c r="BA34" s="962"/>
      <c r="BB34" s="962"/>
      <c r="BC34" s="962"/>
      <c r="BD34" s="962"/>
      <c r="BE34" s="962"/>
      <c r="BF34" s="962"/>
      <c r="BG34" s="962"/>
      <c r="BH34" s="962"/>
      <c r="BI34" s="962"/>
      <c r="BJ34" s="962"/>
      <c r="BK34" s="962"/>
      <c r="BL34" s="962"/>
      <c r="BM34" s="962"/>
      <c r="BN34" s="962"/>
      <c r="BO34" s="962"/>
      <c r="BP34" s="962"/>
      <c r="BQ34" s="962"/>
      <c r="BR34" s="962"/>
      <c r="BS34" s="962"/>
      <c r="BT34" s="962"/>
      <c r="BU34" s="962"/>
      <c r="BV34" s="962"/>
      <c r="BW34" s="962"/>
      <c r="BX34" s="962"/>
      <c r="BY34" s="962"/>
    </row>
    <row r="35" spans="2:77" ht="21.6" customHeight="1" x14ac:dyDescent="0.45">
      <c r="B35" s="962" t="s">
        <v>105</v>
      </c>
      <c r="C35" s="962"/>
      <c r="D35" s="962"/>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331"/>
      <c r="AO35" s="962" t="s">
        <v>105</v>
      </c>
      <c r="AP35" s="962"/>
      <c r="AQ35" s="962"/>
      <c r="AR35" s="962"/>
      <c r="AS35" s="962"/>
      <c r="AT35" s="962"/>
      <c r="AU35" s="962"/>
      <c r="AV35" s="962"/>
      <c r="AW35" s="962"/>
      <c r="AX35" s="962"/>
      <c r="AY35" s="962"/>
      <c r="AZ35" s="962"/>
      <c r="BA35" s="962"/>
      <c r="BB35" s="962"/>
      <c r="BC35" s="962"/>
      <c r="BD35" s="962"/>
      <c r="BE35" s="962"/>
      <c r="BF35" s="962"/>
      <c r="BG35" s="962"/>
      <c r="BH35" s="962"/>
      <c r="BI35" s="962"/>
      <c r="BJ35" s="962"/>
      <c r="BK35" s="962"/>
      <c r="BL35" s="962"/>
      <c r="BM35" s="962"/>
      <c r="BN35" s="962"/>
      <c r="BO35" s="962"/>
      <c r="BP35" s="962"/>
      <c r="BQ35" s="962"/>
      <c r="BR35" s="962"/>
      <c r="BS35" s="962"/>
      <c r="BT35" s="962"/>
      <c r="BU35" s="962"/>
      <c r="BV35" s="962"/>
      <c r="BW35" s="962"/>
      <c r="BX35" s="962"/>
      <c r="BY35" s="962"/>
    </row>
    <row r="36" spans="2:77" ht="21.6" customHeight="1" x14ac:dyDescent="0.45">
      <c r="B36" s="963" t="s">
        <v>106</v>
      </c>
      <c r="C36" s="963"/>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330"/>
      <c r="AO36" s="963" t="s">
        <v>106</v>
      </c>
      <c r="AP36" s="963"/>
      <c r="AQ36" s="963"/>
      <c r="AR36" s="963"/>
      <c r="AS36" s="963"/>
      <c r="AT36" s="963"/>
      <c r="AU36" s="963"/>
      <c r="AV36" s="963"/>
      <c r="AW36" s="963"/>
      <c r="AX36" s="963"/>
      <c r="AY36" s="963"/>
      <c r="AZ36" s="963"/>
      <c r="BA36" s="963"/>
      <c r="BB36" s="963"/>
      <c r="BC36" s="963"/>
      <c r="BD36" s="963"/>
      <c r="BE36" s="963"/>
      <c r="BF36" s="963"/>
      <c r="BG36" s="963"/>
      <c r="BH36" s="963"/>
      <c r="BI36" s="963"/>
      <c r="BJ36" s="963"/>
      <c r="BK36" s="963"/>
      <c r="BL36" s="963"/>
      <c r="BM36" s="963"/>
      <c r="BN36" s="963"/>
      <c r="BO36" s="963"/>
      <c r="BP36" s="963"/>
      <c r="BQ36" s="963"/>
      <c r="BR36" s="963"/>
      <c r="BS36" s="963"/>
      <c r="BT36" s="963"/>
      <c r="BU36" s="963"/>
      <c r="BV36" s="963"/>
      <c r="BW36" s="963"/>
      <c r="BX36" s="963"/>
      <c r="BY36" s="963"/>
    </row>
    <row r="41" spans="2:77" ht="14.4" x14ac:dyDescent="0.45">
      <c r="AK41" s="101" t="s">
        <v>107</v>
      </c>
      <c r="BX41" s="101" t="s">
        <v>107</v>
      </c>
    </row>
  </sheetData>
  <sheetProtection algorithmName="SHA-512" hashValue="epSqPGUAL1EmFRq6rX0F0dLbr3EK3z6bUUCIJWDPrio3MzwRaMxOjqsLf9wGjJBkxW7vF4Xwi1wSZe1Vk1FnnA==" saltValue="daP5aH0nlJuty+FGCXjrZQ==" spinCount="100000" sheet="1" objects="1" scenarios="1"/>
  <mergeCells count="61">
    <mergeCell ref="AN13:BX15"/>
    <mergeCell ref="BO2:BW2"/>
    <mergeCell ref="BN5:BO5"/>
    <mergeCell ref="BP5:BQ5"/>
    <mergeCell ref="BS5:BT5"/>
    <mergeCell ref="BV5:BW5"/>
    <mergeCell ref="AN7:BX7"/>
    <mergeCell ref="AN8:BX8"/>
    <mergeCell ref="BC10:BG10"/>
    <mergeCell ref="BH10:BX10"/>
    <mergeCell ref="BC11:BG11"/>
    <mergeCell ref="BH11:BX11"/>
    <mergeCell ref="BK5:BM5"/>
    <mergeCell ref="AN16:BX16"/>
    <mergeCell ref="AN18:AQ18"/>
    <mergeCell ref="AN19:AO19"/>
    <mergeCell ref="AQ19:BX19"/>
    <mergeCell ref="AN21:AO21"/>
    <mergeCell ref="AQ21:BX21"/>
    <mergeCell ref="AO36:BY36"/>
    <mergeCell ref="AN23:AO23"/>
    <mergeCell ref="AQ23:BX23"/>
    <mergeCell ref="AN25:AO25"/>
    <mergeCell ref="AQ25:BX25"/>
    <mergeCell ref="AO27:BY27"/>
    <mergeCell ref="BK28:BZ28"/>
    <mergeCell ref="AO31:BY31"/>
    <mergeCell ref="AO32:BY32"/>
    <mergeCell ref="AO33:BY33"/>
    <mergeCell ref="AO34:BY34"/>
    <mergeCell ref="AO35:BY35"/>
    <mergeCell ref="AB2:AJ2"/>
    <mergeCell ref="X5:Z5"/>
    <mergeCell ref="AA5:AB5"/>
    <mergeCell ref="AC5:AD5"/>
    <mergeCell ref="AF5:AG5"/>
    <mergeCell ref="AI5:AJ5"/>
    <mergeCell ref="A7:AK7"/>
    <mergeCell ref="A8:AK8"/>
    <mergeCell ref="P10:T10"/>
    <mergeCell ref="U10:AK10"/>
    <mergeCell ref="P11:T11"/>
    <mergeCell ref="U11:AK11"/>
    <mergeCell ref="A13:AK15"/>
    <mergeCell ref="A16:AK16"/>
    <mergeCell ref="A18:D18"/>
    <mergeCell ref="A19:B19"/>
    <mergeCell ref="D19:AK19"/>
    <mergeCell ref="A21:B21"/>
    <mergeCell ref="D21:AK21"/>
    <mergeCell ref="A23:B23"/>
    <mergeCell ref="D23:AK23"/>
    <mergeCell ref="A25:B25"/>
    <mergeCell ref="D25:AK25"/>
    <mergeCell ref="B35:AL35"/>
    <mergeCell ref="B36:AL36"/>
    <mergeCell ref="B27:AL27"/>
    <mergeCell ref="B31:AL31"/>
    <mergeCell ref="B32:AL32"/>
    <mergeCell ref="B33:AL33"/>
    <mergeCell ref="B34:AL34"/>
  </mergeCells>
  <phoneticPr fontId="4"/>
  <conditionalFormatting sqref="U11">
    <cfRule type="cellIs" dxfId="107" priority="4" operator="equal">
      <formula>""</formula>
    </cfRule>
  </conditionalFormatting>
  <conditionalFormatting sqref="U10:AK10">
    <cfRule type="cellIs" dxfId="106" priority="5" operator="equal">
      <formula>""</formula>
    </cfRule>
  </conditionalFormatting>
  <conditionalFormatting sqref="AC5">
    <cfRule type="cellIs" dxfId="105" priority="1" operator="equal">
      <formula>""</formula>
    </cfRule>
  </conditionalFormatting>
  <conditionalFormatting sqref="AF5:AG5">
    <cfRule type="cellIs" dxfId="104" priority="3" operator="equal">
      <formula>""</formula>
    </cfRule>
  </conditionalFormatting>
  <conditionalFormatting sqref="AI5:AJ5">
    <cfRule type="cellIs" dxfId="103" priority="2" operator="equal">
      <formula>""</formula>
    </cfRule>
  </conditionalFormatting>
  <conditionalFormatting sqref="BH11">
    <cfRule type="cellIs" dxfId="102" priority="9" operator="equal">
      <formula>""</formula>
    </cfRule>
  </conditionalFormatting>
  <conditionalFormatting sqref="BH10:BX10">
    <cfRule type="cellIs" dxfId="101" priority="10" operator="equal">
      <formula>""</formula>
    </cfRule>
  </conditionalFormatting>
  <conditionalFormatting sqref="BP5">
    <cfRule type="cellIs" dxfId="100" priority="6" operator="equal">
      <formula>""</formula>
    </cfRule>
  </conditionalFormatting>
  <conditionalFormatting sqref="BS5:BT5">
    <cfRule type="cellIs" dxfId="99" priority="8" operator="equal">
      <formula>""</formula>
    </cfRule>
  </conditionalFormatting>
  <conditionalFormatting sqref="BV5:BW5">
    <cfRule type="cellIs" dxfId="98" priority="7" operator="equal">
      <formula>""</formula>
    </cfRule>
  </conditionalFormatting>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39</xdr:col>
                    <xdr:colOff>137160</xdr:colOff>
                    <xdr:row>18</xdr:row>
                    <xdr:rowOff>7620</xdr:rowOff>
                  </from>
                  <to>
                    <xdr:col>40</xdr:col>
                    <xdr:colOff>121920</xdr:colOff>
                    <xdr:row>19</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39</xdr:col>
                    <xdr:colOff>106680</xdr:colOff>
                    <xdr:row>20</xdr:row>
                    <xdr:rowOff>7620</xdr:rowOff>
                  </from>
                  <to>
                    <xdr:col>40</xdr:col>
                    <xdr:colOff>68580</xdr:colOff>
                    <xdr:row>21</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39</xdr:col>
                    <xdr:colOff>121920</xdr:colOff>
                    <xdr:row>24</xdr:row>
                    <xdr:rowOff>83820</xdr:rowOff>
                  </from>
                  <to>
                    <xdr:col>40</xdr:col>
                    <xdr:colOff>121920</xdr:colOff>
                    <xdr:row>24</xdr:row>
                    <xdr:rowOff>411480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39</xdr:col>
                    <xdr:colOff>121920</xdr:colOff>
                    <xdr:row>22</xdr:row>
                    <xdr:rowOff>83820</xdr:rowOff>
                  </from>
                  <to>
                    <xdr:col>40</xdr:col>
                    <xdr:colOff>121920</xdr:colOff>
                    <xdr:row>22</xdr:row>
                    <xdr:rowOff>411480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137160</xdr:colOff>
                    <xdr:row>18</xdr:row>
                    <xdr:rowOff>7620</xdr:rowOff>
                  </from>
                  <to>
                    <xdr:col>1</xdr:col>
                    <xdr:colOff>129540</xdr:colOff>
                    <xdr:row>19</xdr:row>
                    <xdr:rowOff>22860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106680</xdr:colOff>
                    <xdr:row>20</xdr:row>
                    <xdr:rowOff>7620</xdr:rowOff>
                  </from>
                  <to>
                    <xdr:col>1</xdr:col>
                    <xdr:colOff>60960</xdr:colOff>
                    <xdr:row>21</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121920</xdr:colOff>
                    <xdr:row>24</xdr:row>
                    <xdr:rowOff>83820</xdr:rowOff>
                  </from>
                  <to>
                    <xdr:col>1</xdr:col>
                    <xdr:colOff>129540</xdr:colOff>
                    <xdr:row>24</xdr:row>
                    <xdr:rowOff>411480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121920</xdr:colOff>
                    <xdr:row>22</xdr:row>
                    <xdr:rowOff>83820</xdr:rowOff>
                  </from>
                  <to>
                    <xdr:col>1</xdr:col>
                    <xdr:colOff>129540</xdr:colOff>
                    <xdr:row>22</xdr:row>
                    <xdr:rowOff>411480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CD38"/>
  <sheetViews>
    <sheetView showGridLines="0" zoomScaleNormal="100" workbookViewId="0"/>
  </sheetViews>
  <sheetFormatPr defaultRowHeight="13.2" x14ac:dyDescent="0.45"/>
  <cols>
    <col min="1" max="1" width="2.69921875" style="318" customWidth="1"/>
    <col min="2" max="37" width="2.59765625" style="318" customWidth="1"/>
    <col min="38" max="38" width="1.59765625" style="318" customWidth="1"/>
    <col min="39" max="39" width="2.69921875" style="318" customWidth="1"/>
    <col min="40" max="75" width="2.59765625" style="318" customWidth="1"/>
    <col min="76" max="76" width="1.59765625" style="318" customWidth="1"/>
    <col min="77" max="77" width="3.5" style="318" customWidth="1"/>
    <col min="78" max="294" width="8.69921875" style="318"/>
    <col min="295" max="332" width="2.59765625" style="318" customWidth="1"/>
    <col min="333" max="550" width="8.69921875" style="318"/>
    <col min="551" max="588" width="2.59765625" style="318" customWidth="1"/>
    <col min="589" max="806" width="8.69921875" style="318"/>
    <col min="807" max="844" width="2.59765625" style="318" customWidth="1"/>
    <col min="845" max="1062" width="8.69921875" style="318"/>
    <col min="1063" max="1100" width="2.59765625" style="318" customWidth="1"/>
    <col min="1101" max="1318" width="8.69921875" style="318"/>
    <col min="1319" max="1356" width="2.59765625" style="318" customWidth="1"/>
    <col min="1357" max="1574" width="8.69921875" style="318"/>
    <col min="1575" max="1612" width="2.59765625" style="318" customWidth="1"/>
    <col min="1613" max="1830" width="8.69921875" style="318"/>
    <col min="1831" max="1868" width="2.59765625" style="318" customWidth="1"/>
    <col min="1869" max="2086" width="8.69921875" style="318"/>
    <col min="2087" max="2124" width="2.59765625" style="318" customWidth="1"/>
    <col min="2125" max="2342" width="8.69921875" style="318"/>
    <col min="2343" max="2380" width="2.59765625" style="318" customWidth="1"/>
    <col min="2381" max="2598" width="8.69921875" style="318"/>
    <col min="2599" max="2636" width="2.59765625" style="318" customWidth="1"/>
    <col min="2637" max="2854" width="8.69921875" style="318"/>
    <col min="2855" max="2892" width="2.59765625" style="318" customWidth="1"/>
    <col min="2893" max="3110" width="8.69921875" style="318"/>
    <col min="3111" max="3148" width="2.59765625" style="318" customWidth="1"/>
    <col min="3149" max="3366" width="8.69921875" style="318"/>
    <col min="3367" max="3404" width="2.59765625" style="318" customWidth="1"/>
    <col min="3405" max="3622" width="8.69921875" style="318"/>
    <col min="3623" max="3660" width="2.59765625" style="318" customWidth="1"/>
    <col min="3661" max="3878" width="8.69921875" style="318"/>
    <col min="3879" max="3916" width="2.59765625" style="318" customWidth="1"/>
    <col min="3917" max="4134" width="8.69921875" style="318"/>
    <col min="4135" max="4172" width="2.59765625" style="318" customWidth="1"/>
    <col min="4173" max="4390" width="8.69921875" style="318"/>
    <col min="4391" max="4428" width="2.59765625" style="318" customWidth="1"/>
    <col min="4429" max="4646" width="8.69921875" style="318"/>
    <col min="4647" max="4684" width="2.59765625" style="318" customWidth="1"/>
    <col min="4685" max="4902" width="8.69921875" style="318"/>
    <col min="4903" max="4940" width="2.59765625" style="318" customWidth="1"/>
    <col min="4941" max="5158" width="8.69921875" style="318"/>
    <col min="5159" max="5196" width="2.59765625" style="318" customWidth="1"/>
    <col min="5197" max="5414" width="8.69921875" style="318"/>
    <col min="5415" max="5452" width="2.59765625" style="318" customWidth="1"/>
    <col min="5453" max="5670" width="8.69921875" style="318"/>
    <col min="5671" max="5708" width="2.59765625" style="318" customWidth="1"/>
    <col min="5709" max="5926" width="8.69921875" style="318"/>
    <col min="5927" max="5964" width="2.59765625" style="318" customWidth="1"/>
    <col min="5965" max="6182" width="8.69921875" style="318"/>
    <col min="6183" max="6220" width="2.59765625" style="318" customWidth="1"/>
    <col min="6221" max="6438" width="8.69921875" style="318"/>
    <col min="6439" max="6476" width="2.59765625" style="318" customWidth="1"/>
    <col min="6477" max="6694" width="8.69921875" style="318"/>
    <col min="6695" max="6732" width="2.59765625" style="318" customWidth="1"/>
    <col min="6733" max="6950" width="8.69921875" style="318"/>
    <col min="6951" max="6988" width="2.59765625" style="318" customWidth="1"/>
    <col min="6989" max="7206" width="8.69921875" style="318"/>
    <col min="7207" max="7244" width="2.59765625" style="318" customWidth="1"/>
    <col min="7245" max="7462" width="8.69921875" style="318"/>
    <col min="7463" max="7500" width="2.59765625" style="318" customWidth="1"/>
    <col min="7501" max="7718" width="8.69921875" style="318"/>
    <col min="7719" max="7756" width="2.59765625" style="318" customWidth="1"/>
    <col min="7757" max="7974" width="8.69921875" style="318"/>
    <col min="7975" max="8012" width="2.59765625" style="318" customWidth="1"/>
    <col min="8013" max="8230" width="8.69921875" style="318"/>
    <col min="8231" max="8268" width="2.59765625" style="318" customWidth="1"/>
    <col min="8269" max="8486" width="8.69921875" style="318"/>
    <col min="8487" max="8524" width="2.59765625" style="318" customWidth="1"/>
    <col min="8525" max="8742" width="8.69921875" style="318"/>
    <col min="8743" max="8780" width="2.59765625" style="318" customWidth="1"/>
    <col min="8781" max="8998" width="8.69921875" style="318"/>
    <col min="8999" max="9036" width="2.59765625" style="318" customWidth="1"/>
    <col min="9037" max="9254" width="8.69921875" style="318"/>
    <col min="9255" max="9292" width="2.59765625" style="318" customWidth="1"/>
    <col min="9293" max="9510" width="8.69921875" style="318"/>
    <col min="9511" max="9548" width="2.59765625" style="318" customWidth="1"/>
    <col min="9549" max="9766" width="8.69921875" style="318"/>
    <col min="9767" max="9804" width="2.59765625" style="318" customWidth="1"/>
    <col min="9805" max="10022" width="8.69921875" style="318"/>
    <col min="10023" max="10060" width="2.59765625" style="318" customWidth="1"/>
    <col min="10061" max="10278" width="8.69921875" style="318"/>
    <col min="10279" max="10316" width="2.59765625" style="318" customWidth="1"/>
    <col min="10317" max="10534" width="8.69921875" style="318"/>
    <col min="10535" max="10572" width="2.59765625" style="318" customWidth="1"/>
    <col min="10573" max="10790" width="8.69921875" style="318"/>
    <col min="10791" max="10828" width="2.59765625" style="318" customWidth="1"/>
    <col min="10829" max="11046" width="8.69921875" style="318"/>
    <col min="11047" max="11084" width="2.59765625" style="318" customWidth="1"/>
    <col min="11085" max="11302" width="8.69921875" style="318"/>
    <col min="11303" max="11340" width="2.59765625" style="318" customWidth="1"/>
    <col min="11341" max="11558" width="8.69921875" style="318"/>
    <col min="11559" max="11596" width="2.59765625" style="318" customWidth="1"/>
    <col min="11597" max="11814" width="8.69921875" style="318"/>
    <col min="11815" max="11852" width="2.59765625" style="318" customWidth="1"/>
    <col min="11853" max="12070" width="8.69921875" style="318"/>
    <col min="12071" max="12108" width="2.59765625" style="318" customWidth="1"/>
    <col min="12109" max="12326" width="8.69921875" style="318"/>
    <col min="12327" max="12364" width="2.59765625" style="318" customWidth="1"/>
    <col min="12365" max="12582" width="8.69921875" style="318"/>
    <col min="12583" max="12620" width="2.59765625" style="318" customWidth="1"/>
    <col min="12621" max="12838" width="8.69921875" style="318"/>
    <col min="12839" max="12876" width="2.59765625" style="318" customWidth="1"/>
    <col min="12877" max="13094" width="8.69921875" style="318"/>
    <col min="13095" max="13132" width="2.59765625" style="318" customWidth="1"/>
    <col min="13133" max="13350" width="8.69921875" style="318"/>
    <col min="13351" max="13388" width="2.59765625" style="318" customWidth="1"/>
    <col min="13389" max="13606" width="8.69921875" style="318"/>
    <col min="13607" max="13644" width="2.59765625" style="318" customWidth="1"/>
    <col min="13645" max="13862" width="8.69921875" style="318"/>
    <col min="13863" max="13900" width="2.59765625" style="318" customWidth="1"/>
    <col min="13901" max="14118" width="8.69921875" style="318"/>
    <col min="14119" max="14156" width="2.59765625" style="318" customWidth="1"/>
    <col min="14157" max="14374" width="8.69921875" style="318"/>
    <col min="14375" max="14412" width="2.59765625" style="318" customWidth="1"/>
    <col min="14413" max="14630" width="8.69921875" style="318"/>
    <col min="14631" max="14668" width="2.59765625" style="318" customWidth="1"/>
    <col min="14669" max="14886" width="8.69921875" style="318"/>
    <col min="14887" max="14924" width="2.59765625" style="318" customWidth="1"/>
    <col min="14925" max="15142" width="8.69921875" style="318"/>
    <col min="15143" max="15180" width="2.59765625" style="318" customWidth="1"/>
    <col min="15181" max="15398" width="8.69921875" style="318"/>
    <col min="15399" max="15436" width="2.59765625" style="318" customWidth="1"/>
    <col min="15437" max="15654" width="8.69921875" style="318"/>
    <col min="15655" max="15692" width="2.59765625" style="318" customWidth="1"/>
    <col min="15693" max="15910" width="8.69921875" style="318"/>
    <col min="15911" max="15948" width="2.59765625" style="318" customWidth="1"/>
    <col min="15949" max="16166" width="8.69921875" style="318"/>
    <col min="16167" max="16204" width="2.59765625" style="318" customWidth="1"/>
    <col min="16205" max="16384" width="8.69921875" style="318"/>
  </cols>
  <sheetData>
    <row r="1" spans="1:82" s="313" customFormat="1" ht="16.2" thickBot="1" x14ac:dyDescent="0.5">
      <c r="A1" s="98" t="s">
        <v>197</v>
      </c>
      <c r="M1" s="314"/>
      <c r="Q1" s="311"/>
      <c r="R1" s="311"/>
      <c r="S1" s="311"/>
      <c r="T1" s="315"/>
      <c r="U1" s="315"/>
      <c r="V1" s="315"/>
      <c r="W1" s="315"/>
      <c r="X1" s="315"/>
      <c r="Y1" s="315"/>
      <c r="Z1" s="315"/>
      <c r="AA1" s="315"/>
      <c r="AB1" s="315"/>
      <c r="AM1" s="98" t="s">
        <v>197</v>
      </c>
      <c r="AY1" s="314"/>
      <c r="BC1" s="311"/>
      <c r="BD1" s="311"/>
      <c r="BE1" s="311"/>
      <c r="BF1" s="315"/>
      <c r="BG1" s="315"/>
      <c r="BH1" s="315"/>
      <c r="BI1" s="315"/>
      <c r="BJ1" s="315"/>
      <c r="BK1" s="315"/>
      <c r="BL1" s="315"/>
      <c r="BM1" s="315"/>
      <c r="BN1" s="315"/>
    </row>
    <row r="2" spans="1:82" s="313" customFormat="1" ht="19.2" customHeight="1" thickTop="1" thickBot="1" x14ac:dyDescent="0.5">
      <c r="A2" s="312"/>
      <c r="M2" s="314"/>
      <c r="Q2" s="311"/>
      <c r="R2" s="311"/>
      <c r="S2" s="311"/>
      <c r="T2" s="315"/>
      <c r="U2" s="315"/>
      <c r="V2" s="315"/>
      <c r="W2" s="315"/>
      <c r="X2" s="315"/>
      <c r="Y2" s="315"/>
      <c r="Z2" s="315"/>
      <c r="AA2" s="315"/>
      <c r="AB2" s="975" t="s">
        <v>108</v>
      </c>
      <c r="AC2" s="976"/>
      <c r="AD2" s="976"/>
      <c r="AE2" s="976"/>
      <c r="AF2" s="976"/>
      <c r="AG2" s="976"/>
      <c r="AH2" s="976"/>
      <c r="AI2" s="976"/>
      <c r="AJ2" s="976"/>
      <c r="AK2" s="316"/>
      <c r="AM2" s="312"/>
      <c r="AY2" s="314"/>
      <c r="BC2" s="311"/>
      <c r="BD2" s="311"/>
      <c r="BE2" s="311"/>
      <c r="BF2" s="315"/>
      <c r="BG2" s="315"/>
      <c r="BH2" s="315"/>
      <c r="BI2" s="315"/>
      <c r="BJ2" s="315"/>
      <c r="BK2" s="315"/>
      <c r="BL2" s="315"/>
      <c r="BM2" s="315"/>
      <c r="BN2" s="975" t="s">
        <v>108</v>
      </c>
      <c r="BO2" s="976"/>
      <c r="BP2" s="976"/>
      <c r="BQ2" s="976"/>
      <c r="BR2" s="976"/>
      <c r="BS2" s="976"/>
      <c r="BT2" s="976"/>
      <c r="BU2" s="976"/>
      <c r="BV2" s="976"/>
      <c r="BW2" s="316"/>
    </row>
    <row r="3" spans="1:82" ht="15.9" customHeight="1" thickTop="1" x14ac:dyDescent="0.45">
      <c r="A3" s="99" t="s">
        <v>84</v>
      </c>
      <c r="AM3" s="99" t="s">
        <v>84</v>
      </c>
    </row>
    <row r="4" spans="1:82" ht="15.9" customHeight="1" x14ac:dyDescent="0.45">
      <c r="A4" s="317"/>
      <c r="F4" s="1" t="s">
        <v>85</v>
      </c>
      <c r="AM4" s="317"/>
      <c r="AR4" s="1" t="s">
        <v>85</v>
      </c>
      <c r="BZ4" s="319"/>
      <c r="CA4" s="319"/>
      <c r="CB4" s="319"/>
      <c r="CC4" s="319"/>
      <c r="CD4" s="319"/>
    </row>
    <row r="5" spans="1:82" ht="15.9" customHeight="1" x14ac:dyDescent="0.45">
      <c r="A5" s="320"/>
      <c r="V5" s="321"/>
      <c r="W5" s="321"/>
      <c r="X5" s="977" t="s">
        <v>387</v>
      </c>
      <c r="Y5" s="977"/>
      <c r="Z5" s="977"/>
      <c r="AA5" s="978" t="s">
        <v>86</v>
      </c>
      <c r="AB5" s="979"/>
      <c r="AC5" s="980"/>
      <c r="AD5" s="980"/>
      <c r="AE5" s="332" t="s">
        <v>87</v>
      </c>
      <c r="AF5" s="981"/>
      <c r="AG5" s="981"/>
      <c r="AH5" s="332" t="s">
        <v>88</v>
      </c>
      <c r="AI5" s="981"/>
      <c r="AJ5" s="981"/>
      <c r="AK5" s="333" t="s">
        <v>89</v>
      </c>
      <c r="AM5" s="320"/>
      <c r="BH5" s="321"/>
      <c r="BI5" s="321"/>
      <c r="BJ5" s="977" t="s">
        <v>387</v>
      </c>
      <c r="BK5" s="977"/>
      <c r="BL5" s="977"/>
      <c r="BM5" s="978" t="s">
        <v>86</v>
      </c>
      <c r="BN5" s="979"/>
      <c r="BO5" s="979">
        <v>6</v>
      </c>
      <c r="BP5" s="979"/>
      <c r="BQ5" s="332" t="s">
        <v>87</v>
      </c>
      <c r="BR5" s="982" t="s">
        <v>505</v>
      </c>
      <c r="BS5" s="982"/>
      <c r="BT5" s="332" t="s">
        <v>88</v>
      </c>
      <c r="BU5" s="982" t="s">
        <v>505</v>
      </c>
      <c r="BV5" s="982"/>
      <c r="BW5" s="333" t="s">
        <v>89</v>
      </c>
    </row>
    <row r="6" spans="1:82" ht="15.9" customHeight="1" x14ac:dyDescent="0.45">
      <c r="A6" s="320"/>
      <c r="AM6" s="320"/>
    </row>
    <row r="7" spans="1:82" ht="20.25" customHeight="1" x14ac:dyDescent="0.45">
      <c r="A7" s="970" t="s">
        <v>226</v>
      </c>
      <c r="B7" s="970"/>
      <c r="C7" s="970"/>
      <c r="D7" s="970"/>
      <c r="E7" s="970"/>
      <c r="F7" s="970"/>
      <c r="G7" s="970"/>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317"/>
      <c r="AM7" s="970" t="s">
        <v>226</v>
      </c>
      <c r="AN7" s="970"/>
      <c r="AO7" s="970"/>
      <c r="AP7" s="970"/>
      <c r="AQ7" s="970"/>
      <c r="AR7" s="970"/>
      <c r="AS7" s="970"/>
      <c r="AT7" s="970"/>
      <c r="AU7" s="970"/>
      <c r="AV7" s="970"/>
      <c r="AW7" s="970"/>
      <c r="AX7" s="970"/>
      <c r="AY7" s="970"/>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317"/>
    </row>
    <row r="8" spans="1:82" ht="20.25" customHeight="1" x14ac:dyDescent="0.45">
      <c r="A8" s="971" t="s">
        <v>90</v>
      </c>
      <c r="B8" s="971"/>
      <c r="C8" s="971"/>
      <c r="D8" s="971"/>
      <c r="E8" s="971"/>
      <c r="F8" s="971"/>
      <c r="G8" s="971"/>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317"/>
      <c r="AM8" s="971" t="s">
        <v>90</v>
      </c>
      <c r="AN8" s="971"/>
      <c r="AO8" s="971"/>
      <c r="AP8" s="971"/>
      <c r="AQ8" s="971"/>
      <c r="AR8" s="971"/>
      <c r="AS8" s="971"/>
      <c r="AT8" s="971"/>
      <c r="AU8" s="971"/>
      <c r="AV8" s="971"/>
      <c r="AW8" s="971"/>
      <c r="AX8" s="971"/>
      <c r="AY8" s="971"/>
      <c r="AZ8" s="971"/>
      <c r="BA8" s="971"/>
      <c r="BB8" s="971"/>
      <c r="BC8" s="971"/>
      <c r="BD8" s="971"/>
      <c r="BE8" s="971"/>
      <c r="BF8" s="971"/>
      <c r="BG8" s="971"/>
      <c r="BH8" s="971"/>
      <c r="BI8" s="971"/>
      <c r="BJ8" s="971"/>
      <c r="BK8" s="971"/>
      <c r="BL8" s="971"/>
      <c r="BM8" s="971"/>
      <c r="BN8" s="971"/>
      <c r="BO8" s="971"/>
      <c r="BP8" s="971"/>
      <c r="BQ8" s="971"/>
      <c r="BR8" s="971"/>
      <c r="BS8" s="971"/>
      <c r="BT8" s="971"/>
      <c r="BU8" s="971"/>
      <c r="BV8" s="971"/>
      <c r="BW8" s="971"/>
      <c r="BX8" s="317"/>
    </row>
    <row r="9" spans="1:82" ht="15.9" customHeight="1" x14ac:dyDescent="0.45">
      <c r="A9" s="320"/>
      <c r="AM9" s="320"/>
    </row>
    <row r="10" spans="1:82" ht="15.9" customHeight="1" x14ac:dyDescent="0.45">
      <c r="A10" s="320"/>
      <c r="P10" s="987"/>
      <c r="Q10" s="987"/>
      <c r="R10" s="987"/>
      <c r="AM10" s="320"/>
      <c r="BB10" s="987"/>
      <c r="BC10" s="987"/>
      <c r="BD10" s="987"/>
    </row>
    <row r="11" spans="1:82" ht="45" customHeight="1" x14ac:dyDescent="0.45">
      <c r="A11" s="320"/>
      <c r="P11" s="972" t="s">
        <v>91</v>
      </c>
      <c r="Q11" s="972"/>
      <c r="R11" s="972"/>
      <c r="S11" s="972"/>
      <c r="T11" s="972"/>
      <c r="U11" s="950"/>
      <c r="V11" s="950"/>
      <c r="W11" s="950"/>
      <c r="X11" s="950"/>
      <c r="Y11" s="950"/>
      <c r="Z11" s="950"/>
      <c r="AA11" s="950"/>
      <c r="AB11" s="950"/>
      <c r="AC11" s="950"/>
      <c r="AD11" s="950"/>
      <c r="AE11" s="950"/>
      <c r="AF11" s="950"/>
      <c r="AG11" s="950"/>
      <c r="AH11" s="950"/>
      <c r="AI11" s="950"/>
      <c r="AJ11" s="950"/>
      <c r="AK11" s="950"/>
      <c r="AL11" s="322"/>
      <c r="AM11" s="320"/>
      <c r="BB11" s="972" t="s">
        <v>91</v>
      </c>
      <c r="BC11" s="972"/>
      <c r="BD11" s="972"/>
      <c r="BE11" s="972"/>
      <c r="BF11" s="972"/>
      <c r="BG11" s="983" t="s">
        <v>506</v>
      </c>
      <c r="BH11" s="983"/>
      <c r="BI11" s="983"/>
      <c r="BJ11" s="983"/>
      <c r="BK11" s="983"/>
      <c r="BL11" s="983"/>
      <c r="BM11" s="983"/>
      <c r="BN11" s="983"/>
      <c r="BO11" s="983"/>
      <c r="BP11" s="983"/>
      <c r="BQ11" s="983"/>
      <c r="BR11" s="983"/>
      <c r="BS11" s="983"/>
      <c r="BT11" s="983"/>
      <c r="BU11" s="983"/>
      <c r="BV11" s="983"/>
      <c r="BW11" s="983"/>
      <c r="BX11" s="322"/>
    </row>
    <row r="12" spans="1:82" ht="30" customHeight="1" x14ac:dyDescent="0.45">
      <c r="A12" s="320"/>
      <c r="P12" s="973" t="s">
        <v>92</v>
      </c>
      <c r="Q12" s="973"/>
      <c r="R12" s="973"/>
      <c r="S12" s="973"/>
      <c r="T12" s="973"/>
      <c r="U12" s="974"/>
      <c r="V12" s="974"/>
      <c r="W12" s="974"/>
      <c r="X12" s="974"/>
      <c r="Y12" s="974"/>
      <c r="Z12" s="974"/>
      <c r="AA12" s="974"/>
      <c r="AB12" s="974"/>
      <c r="AC12" s="974"/>
      <c r="AD12" s="974"/>
      <c r="AE12" s="974"/>
      <c r="AF12" s="974"/>
      <c r="AG12" s="974"/>
      <c r="AH12" s="974"/>
      <c r="AI12" s="974"/>
      <c r="AJ12" s="974"/>
      <c r="AK12" s="974"/>
      <c r="AM12" s="320"/>
      <c r="BB12" s="973" t="s">
        <v>92</v>
      </c>
      <c r="BC12" s="973"/>
      <c r="BD12" s="973"/>
      <c r="BE12" s="973"/>
      <c r="BF12" s="973"/>
      <c r="BG12" s="984" t="s">
        <v>507</v>
      </c>
      <c r="BH12" s="984"/>
      <c r="BI12" s="984"/>
      <c r="BJ12" s="984"/>
      <c r="BK12" s="984"/>
      <c r="BL12" s="984"/>
      <c r="BM12" s="984"/>
      <c r="BN12" s="984"/>
      <c r="BO12" s="984"/>
      <c r="BP12" s="984"/>
      <c r="BQ12" s="984"/>
      <c r="BR12" s="984"/>
      <c r="BS12" s="984"/>
      <c r="BT12" s="984"/>
      <c r="BU12" s="984"/>
      <c r="BV12" s="984"/>
      <c r="BW12" s="984"/>
    </row>
    <row r="13" spans="1:82" ht="21" customHeight="1" x14ac:dyDescent="0.45">
      <c r="A13" s="320"/>
      <c r="AM13" s="320"/>
    </row>
    <row r="14" spans="1:82" s="323" customFormat="1" ht="18" customHeight="1" x14ac:dyDescent="0.45">
      <c r="A14" s="967" t="s">
        <v>93</v>
      </c>
      <c r="B14" s="967"/>
      <c r="C14" s="967"/>
      <c r="D14" s="967"/>
      <c r="E14" s="967"/>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M14" s="967" t="s">
        <v>93</v>
      </c>
      <c r="AN14" s="967"/>
      <c r="AO14" s="967"/>
      <c r="AP14" s="967"/>
      <c r="AQ14" s="967"/>
      <c r="AR14" s="967"/>
      <c r="AS14" s="967"/>
      <c r="AT14" s="967"/>
      <c r="AU14" s="967"/>
      <c r="AV14" s="967"/>
      <c r="AW14" s="967"/>
      <c r="AX14" s="967"/>
      <c r="AY14" s="967"/>
      <c r="AZ14" s="967"/>
      <c r="BA14" s="967"/>
      <c r="BB14" s="967"/>
      <c r="BC14" s="967"/>
      <c r="BD14" s="967"/>
      <c r="BE14" s="967"/>
      <c r="BF14" s="967"/>
      <c r="BG14" s="967"/>
      <c r="BH14" s="967"/>
      <c r="BI14" s="967"/>
      <c r="BJ14" s="967"/>
      <c r="BK14" s="967"/>
      <c r="BL14" s="967"/>
      <c r="BM14" s="967"/>
      <c r="BN14" s="967"/>
      <c r="BO14" s="967"/>
      <c r="BP14" s="967"/>
      <c r="BQ14" s="967"/>
      <c r="BR14" s="967"/>
      <c r="BS14" s="967"/>
      <c r="BT14" s="967"/>
      <c r="BU14" s="967"/>
      <c r="BV14" s="967"/>
      <c r="BW14" s="967"/>
    </row>
    <row r="15" spans="1:82" s="323" customFormat="1" ht="18" customHeight="1" x14ac:dyDescent="0.45">
      <c r="A15" s="967"/>
      <c r="B15" s="967"/>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M15" s="967"/>
      <c r="AN15" s="967"/>
      <c r="AO15" s="967"/>
      <c r="AP15" s="967"/>
      <c r="AQ15" s="967"/>
      <c r="AR15" s="967"/>
      <c r="AS15" s="967"/>
      <c r="AT15" s="967"/>
      <c r="AU15" s="967"/>
      <c r="AV15" s="967"/>
      <c r="AW15" s="967"/>
      <c r="AX15" s="967"/>
      <c r="AY15" s="967"/>
      <c r="AZ15" s="967"/>
      <c r="BA15" s="967"/>
      <c r="BB15" s="967"/>
      <c r="BC15" s="967"/>
      <c r="BD15" s="967"/>
      <c r="BE15" s="967"/>
      <c r="BF15" s="967"/>
      <c r="BG15" s="967"/>
      <c r="BH15" s="967"/>
      <c r="BI15" s="967"/>
      <c r="BJ15" s="967"/>
      <c r="BK15" s="967"/>
      <c r="BL15" s="967"/>
      <c r="BM15" s="967"/>
      <c r="BN15" s="967"/>
      <c r="BO15" s="967"/>
      <c r="BP15" s="967"/>
      <c r="BQ15" s="967"/>
      <c r="BR15" s="967"/>
      <c r="BS15" s="967"/>
      <c r="BT15" s="967"/>
      <c r="BU15" s="967"/>
      <c r="BV15" s="967"/>
      <c r="BW15" s="967"/>
    </row>
    <row r="16" spans="1:82" s="323" customFormat="1" ht="9.6" customHeight="1" x14ac:dyDescent="0.45">
      <c r="A16" s="967"/>
      <c r="B16" s="967"/>
      <c r="C16" s="967"/>
      <c r="D16" s="967"/>
      <c r="E16" s="967"/>
      <c r="F16" s="967"/>
      <c r="G16" s="967"/>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7"/>
      <c r="AM16" s="967"/>
      <c r="AN16" s="967"/>
      <c r="AO16" s="967"/>
      <c r="AP16" s="967"/>
      <c r="AQ16" s="967"/>
      <c r="AR16" s="967"/>
      <c r="AS16" s="967"/>
      <c r="AT16" s="967"/>
      <c r="AU16" s="967"/>
      <c r="AV16" s="967"/>
      <c r="AW16" s="967"/>
      <c r="AX16" s="967"/>
      <c r="AY16" s="967"/>
      <c r="AZ16" s="967"/>
      <c r="BA16" s="967"/>
      <c r="BB16" s="967"/>
      <c r="BC16" s="967"/>
      <c r="BD16" s="967"/>
      <c r="BE16" s="967"/>
      <c r="BF16" s="967"/>
      <c r="BG16" s="967"/>
      <c r="BH16" s="967"/>
      <c r="BI16" s="967"/>
      <c r="BJ16" s="967"/>
      <c r="BK16" s="967"/>
      <c r="BL16" s="967"/>
      <c r="BM16" s="967"/>
      <c r="BN16" s="967"/>
      <c r="BO16" s="967"/>
      <c r="BP16" s="967"/>
      <c r="BQ16" s="967"/>
      <c r="BR16" s="967"/>
      <c r="BS16" s="967"/>
      <c r="BT16" s="967"/>
      <c r="BU16" s="967"/>
      <c r="BV16" s="967"/>
      <c r="BW16" s="967"/>
    </row>
    <row r="17" spans="1:80" s="324" customFormat="1" ht="19.2" customHeight="1" x14ac:dyDescent="0.45">
      <c r="A17" s="968" t="s">
        <v>94</v>
      </c>
      <c r="B17" s="968"/>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8"/>
      <c r="AJ17" s="968"/>
      <c r="AK17" s="968"/>
      <c r="AM17" s="968" t="s">
        <v>94</v>
      </c>
      <c r="AN17" s="968"/>
      <c r="AO17" s="968"/>
      <c r="AP17" s="968"/>
      <c r="AQ17" s="968"/>
      <c r="AR17" s="968"/>
      <c r="AS17" s="968"/>
      <c r="AT17" s="968"/>
      <c r="AU17" s="968"/>
      <c r="AV17" s="968"/>
      <c r="AW17" s="968"/>
      <c r="AX17" s="968"/>
      <c r="AY17" s="968"/>
      <c r="AZ17" s="968"/>
      <c r="BA17" s="968"/>
      <c r="BB17" s="968"/>
      <c r="BC17" s="968"/>
      <c r="BD17" s="968"/>
      <c r="BE17" s="968"/>
      <c r="BF17" s="968"/>
      <c r="BG17" s="968"/>
      <c r="BH17" s="968"/>
      <c r="BI17" s="968"/>
      <c r="BJ17" s="968"/>
      <c r="BK17" s="968"/>
      <c r="BL17" s="968"/>
      <c r="BM17" s="968"/>
      <c r="BN17" s="968"/>
      <c r="BO17" s="968"/>
      <c r="BP17" s="968"/>
      <c r="BQ17" s="968"/>
      <c r="BR17" s="968"/>
      <c r="BS17" s="968"/>
      <c r="BT17" s="968"/>
      <c r="BU17" s="968"/>
      <c r="BV17" s="968"/>
      <c r="BW17" s="968"/>
    </row>
    <row r="18" spans="1:80" s="323" customFormat="1" ht="18" customHeight="1" x14ac:dyDescent="0.45">
      <c r="A18" s="969"/>
      <c r="B18" s="969"/>
      <c r="C18" s="969"/>
      <c r="D18" s="969"/>
      <c r="AM18" s="969"/>
      <c r="AN18" s="969"/>
      <c r="AO18" s="969"/>
      <c r="AP18" s="969"/>
    </row>
    <row r="19" spans="1:80" s="323" customFormat="1" ht="42" customHeight="1" x14ac:dyDescent="0.45">
      <c r="A19" s="966"/>
      <c r="B19" s="966"/>
      <c r="C19" s="334">
        <v>1</v>
      </c>
      <c r="D19" s="967" t="s">
        <v>109</v>
      </c>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327"/>
      <c r="AM19" s="966"/>
      <c r="AN19" s="966"/>
      <c r="AO19" s="334">
        <v>1</v>
      </c>
      <c r="AP19" s="967" t="s">
        <v>109</v>
      </c>
      <c r="AQ19" s="967"/>
      <c r="AR19" s="967"/>
      <c r="AS19" s="967"/>
      <c r="AT19" s="967"/>
      <c r="AU19" s="967"/>
      <c r="AV19" s="967"/>
      <c r="AW19" s="967"/>
      <c r="AX19" s="967"/>
      <c r="AY19" s="967"/>
      <c r="AZ19" s="967"/>
      <c r="BA19" s="967"/>
      <c r="BB19" s="967"/>
      <c r="BC19" s="967"/>
      <c r="BD19" s="967"/>
      <c r="BE19" s="967"/>
      <c r="BF19" s="967"/>
      <c r="BG19" s="967"/>
      <c r="BH19" s="967"/>
      <c r="BI19" s="967"/>
      <c r="BJ19" s="967"/>
      <c r="BK19" s="967"/>
      <c r="BL19" s="967"/>
      <c r="BM19" s="967"/>
      <c r="BN19" s="967"/>
      <c r="BO19" s="967"/>
      <c r="BP19" s="967"/>
      <c r="BQ19" s="967"/>
      <c r="BR19" s="967"/>
      <c r="BS19" s="967"/>
      <c r="BT19" s="967"/>
      <c r="BU19" s="967"/>
      <c r="BV19" s="967"/>
      <c r="BW19" s="967"/>
      <c r="BX19" s="327"/>
      <c r="BY19" s="327"/>
    </row>
    <row r="20" spans="1:80" s="323" customFormat="1" ht="15" customHeight="1" x14ac:dyDescent="0.45">
      <c r="A20" s="325"/>
      <c r="B20" s="325"/>
      <c r="C20" s="326"/>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5"/>
      <c r="AN20" s="325"/>
      <c r="AO20" s="326"/>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row>
    <row r="21" spans="1:80" s="323" customFormat="1" ht="42" customHeight="1" x14ac:dyDescent="0.45">
      <c r="A21" s="966"/>
      <c r="B21" s="966"/>
      <c r="C21" s="334">
        <v>2</v>
      </c>
      <c r="D21" s="967" t="s">
        <v>110</v>
      </c>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327"/>
      <c r="AM21" s="966"/>
      <c r="AN21" s="966"/>
      <c r="AO21" s="334">
        <v>2</v>
      </c>
      <c r="AP21" s="967" t="s">
        <v>110</v>
      </c>
      <c r="AQ21" s="967"/>
      <c r="AR21" s="967"/>
      <c r="AS21" s="967"/>
      <c r="AT21" s="967"/>
      <c r="AU21" s="967"/>
      <c r="AV21" s="967"/>
      <c r="AW21" s="967"/>
      <c r="AX21" s="967"/>
      <c r="AY21" s="967"/>
      <c r="AZ21" s="967"/>
      <c r="BA21" s="967"/>
      <c r="BB21" s="967"/>
      <c r="BC21" s="967"/>
      <c r="BD21" s="967"/>
      <c r="BE21" s="967"/>
      <c r="BF21" s="967"/>
      <c r="BG21" s="967"/>
      <c r="BH21" s="967"/>
      <c r="BI21" s="967"/>
      <c r="BJ21" s="967"/>
      <c r="BK21" s="967"/>
      <c r="BL21" s="967"/>
      <c r="BM21" s="967"/>
      <c r="BN21" s="967"/>
      <c r="BO21" s="967"/>
      <c r="BP21" s="967"/>
      <c r="BQ21" s="967"/>
      <c r="BR21" s="967"/>
      <c r="BS21" s="967"/>
      <c r="BT21" s="967"/>
      <c r="BU21" s="967"/>
      <c r="BV21" s="967"/>
      <c r="BW21" s="967"/>
      <c r="BX21" s="327"/>
      <c r="BY21" s="327"/>
      <c r="CB21" s="100" t="s">
        <v>117</v>
      </c>
    </row>
    <row r="22" spans="1:80" s="323" customFormat="1" ht="15" customHeight="1" x14ac:dyDescent="0.45">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8"/>
      <c r="BY22" s="328"/>
    </row>
    <row r="23" spans="1:80" s="323" customFormat="1" ht="36" customHeight="1" x14ac:dyDescent="0.45">
      <c r="A23" s="966"/>
      <c r="B23" s="966"/>
      <c r="C23" s="334">
        <v>3</v>
      </c>
      <c r="D23" s="967" t="s">
        <v>111</v>
      </c>
      <c r="E23" s="967"/>
      <c r="F23" s="967"/>
      <c r="G23" s="967"/>
      <c r="H23" s="967"/>
      <c r="I23" s="967"/>
      <c r="J23" s="967"/>
      <c r="K23" s="967"/>
      <c r="L23" s="967"/>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328"/>
      <c r="AM23" s="966"/>
      <c r="AN23" s="966"/>
      <c r="AO23" s="334">
        <v>3</v>
      </c>
      <c r="AP23" s="967" t="s">
        <v>111</v>
      </c>
      <c r="AQ23" s="967"/>
      <c r="AR23" s="967"/>
      <c r="AS23" s="967"/>
      <c r="AT23" s="967"/>
      <c r="AU23" s="967"/>
      <c r="AV23" s="967"/>
      <c r="AW23" s="967"/>
      <c r="AX23" s="967"/>
      <c r="AY23" s="967"/>
      <c r="AZ23" s="967"/>
      <c r="BA23" s="967"/>
      <c r="BB23" s="967"/>
      <c r="BC23" s="967"/>
      <c r="BD23" s="967"/>
      <c r="BE23" s="967"/>
      <c r="BF23" s="967"/>
      <c r="BG23" s="967"/>
      <c r="BH23" s="967"/>
      <c r="BI23" s="967"/>
      <c r="BJ23" s="967"/>
      <c r="BK23" s="967"/>
      <c r="BL23" s="967"/>
      <c r="BM23" s="967"/>
      <c r="BN23" s="967"/>
      <c r="BO23" s="967"/>
      <c r="BP23" s="967"/>
      <c r="BQ23" s="967"/>
      <c r="BR23" s="967"/>
      <c r="BS23" s="967"/>
      <c r="BT23" s="967"/>
      <c r="BU23" s="967"/>
      <c r="BV23" s="967"/>
      <c r="BW23" s="967"/>
      <c r="BX23" s="328"/>
      <c r="BY23" s="328"/>
    </row>
    <row r="24" spans="1:80" s="323" customFormat="1" ht="15" customHeight="1" x14ac:dyDescent="0.45">
      <c r="C24" s="326"/>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O24" s="326"/>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row>
    <row r="25" spans="1:80" s="323" customFormat="1" ht="42" customHeight="1" x14ac:dyDescent="0.45">
      <c r="A25" s="966"/>
      <c r="B25" s="966"/>
      <c r="C25" s="334">
        <v>4</v>
      </c>
      <c r="D25" s="967" t="s">
        <v>98</v>
      </c>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327"/>
      <c r="AM25" s="966"/>
      <c r="AN25" s="966"/>
      <c r="AO25" s="334">
        <v>4</v>
      </c>
      <c r="AP25" s="967" t="s">
        <v>98</v>
      </c>
      <c r="AQ25" s="967"/>
      <c r="AR25" s="967"/>
      <c r="AS25" s="967"/>
      <c r="AT25" s="967"/>
      <c r="AU25" s="967"/>
      <c r="AV25" s="967"/>
      <c r="AW25" s="967"/>
      <c r="AX25" s="967"/>
      <c r="AY25" s="967"/>
      <c r="AZ25" s="967"/>
      <c r="BA25" s="967"/>
      <c r="BB25" s="967"/>
      <c r="BC25" s="967"/>
      <c r="BD25" s="967"/>
      <c r="BE25" s="967"/>
      <c r="BF25" s="967"/>
      <c r="BG25" s="967"/>
      <c r="BH25" s="967"/>
      <c r="BI25" s="967"/>
      <c r="BJ25" s="967"/>
      <c r="BK25" s="967"/>
      <c r="BL25" s="967"/>
      <c r="BM25" s="967"/>
      <c r="BN25" s="967"/>
      <c r="BO25" s="967"/>
      <c r="BP25" s="967"/>
      <c r="BQ25" s="967"/>
      <c r="BR25" s="967"/>
      <c r="BS25" s="967"/>
      <c r="BT25" s="967"/>
      <c r="BU25" s="967"/>
      <c r="BV25" s="967"/>
      <c r="BW25" s="967"/>
      <c r="BX25" s="327"/>
      <c r="BY25" s="327"/>
      <c r="BZ25" s="327"/>
      <c r="CA25" s="327"/>
    </row>
    <row r="26" spans="1:80" s="323" customFormat="1" ht="9.6" customHeight="1" x14ac:dyDescent="0.45">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row>
    <row r="27" spans="1:80" s="323" customFormat="1" ht="55.95" customHeight="1" x14ac:dyDescent="0.45">
      <c r="B27" s="964" t="s">
        <v>99</v>
      </c>
      <c r="C27" s="964"/>
      <c r="D27" s="964"/>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N27" s="964" t="s">
        <v>99</v>
      </c>
      <c r="AO27" s="964"/>
      <c r="AP27" s="964"/>
      <c r="AQ27" s="964"/>
      <c r="AR27" s="964"/>
      <c r="AS27" s="964"/>
      <c r="AT27" s="964"/>
      <c r="AU27" s="964"/>
      <c r="AV27" s="964"/>
      <c r="AW27" s="964"/>
      <c r="AX27" s="964"/>
      <c r="AY27" s="964"/>
      <c r="AZ27" s="964"/>
      <c r="BA27" s="964"/>
      <c r="BB27" s="964"/>
      <c r="BC27" s="964"/>
      <c r="BD27" s="964"/>
      <c r="BE27" s="964"/>
      <c r="BF27" s="964"/>
      <c r="BG27" s="964"/>
      <c r="BH27" s="964"/>
      <c r="BI27" s="964"/>
      <c r="BJ27" s="964"/>
      <c r="BK27" s="964"/>
      <c r="BL27" s="964"/>
      <c r="BM27" s="964"/>
      <c r="BN27" s="964"/>
      <c r="BO27" s="964"/>
      <c r="BP27" s="964"/>
      <c r="BQ27" s="964"/>
      <c r="BR27" s="964"/>
      <c r="BS27" s="964"/>
      <c r="BT27" s="964"/>
      <c r="BU27" s="964"/>
      <c r="BV27" s="964"/>
      <c r="BW27" s="964"/>
      <c r="BX27" s="964"/>
      <c r="BY27" s="327"/>
      <c r="BZ27" s="327"/>
      <c r="CA27" s="327"/>
    </row>
    <row r="28" spans="1:80" s="323" customFormat="1" ht="18" customHeight="1" x14ac:dyDescent="0.45">
      <c r="BJ28" s="969"/>
      <c r="BK28" s="969"/>
      <c r="BL28" s="969"/>
      <c r="BM28" s="969"/>
      <c r="BN28" s="969"/>
      <c r="BO28" s="969"/>
      <c r="BP28" s="969"/>
      <c r="BQ28" s="969"/>
      <c r="BR28" s="969"/>
      <c r="BS28" s="969"/>
      <c r="BT28" s="969"/>
      <c r="BU28" s="969"/>
      <c r="BV28" s="969"/>
      <c r="BW28" s="969"/>
      <c r="BX28" s="969"/>
      <c r="BY28" s="969"/>
    </row>
    <row r="29" spans="1:80" s="323" customFormat="1" ht="18" customHeight="1" x14ac:dyDescent="0.45">
      <c r="B29" s="100" t="s">
        <v>112</v>
      </c>
      <c r="C29" s="327"/>
      <c r="AN29" s="100" t="s">
        <v>112</v>
      </c>
      <c r="AO29" s="327"/>
    </row>
    <row r="30" spans="1:80" ht="15.9" customHeight="1" x14ac:dyDescent="0.45">
      <c r="B30" s="1" t="s">
        <v>113</v>
      </c>
      <c r="C30" s="320"/>
      <c r="AN30" s="1" t="s">
        <v>113</v>
      </c>
      <c r="AO30" s="320"/>
    </row>
    <row r="31" spans="1:80" ht="39" customHeight="1" x14ac:dyDescent="0.45">
      <c r="B31" s="963" t="s">
        <v>114</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N31" s="963" t="s">
        <v>114</v>
      </c>
      <c r="AO31" s="963"/>
      <c r="AP31" s="963"/>
      <c r="AQ31" s="963"/>
      <c r="AR31" s="963"/>
      <c r="AS31" s="963"/>
      <c r="AT31" s="963"/>
      <c r="AU31" s="963"/>
      <c r="AV31" s="963"/>
      <c r="AW31" s="963"/>
      <c r="AX31" s="963"/>
      <c r="AY31" s="963"/>
      <c r="AZ31" s="963"/>
      <c r="BA31" s="963"/>
      <c r="BB31" s="963"/>
      <c r="BC31" s="963"/>
      <c r="BD31" s="963"/>
      <c r="BE31" s="963"/>
      <c r="BF31" s="963"/>
      <c r="BG31" s="963"/>
      <c r="BH31" s="963"/>
      <c r="BI31" s="963"/>
      <c r="BJ31" s="963"/>
      <c r="BK31" s="963"/>
      <c r="BL31" s="963"/>
      <c r="BM31" s="963"/>
      <c r="BN31" s="963"/>
      <c r="BO31" s="963"/>
      <c r="BP31" s="963"/>
      <c r="BQ31" s="963"/>
      <c r="BR31" s="963"/>
      <c r="BS31" s="963"/>
      <c r="BT31" s="963"/>
      <c r="BU31" s="963"/>
      <c r="BV31" s="963"/>
      <c r="BW31" s="963"/>
      <c r="BX31" s="963"/>
    </row>
    <row r="32" spans="1:80" ht="21" customHeight="1" x14ac:dyDescent="0.45">
      <c r="B32" s="986" t="s">
        <v>103</v>
      </c>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N32" s="986" t="s">
        <v>103</v>
      </c>
      <c r="AO32" s="986"/>
      <c r="AP32" s="986"/>
      <c r="AQ32" s="986"/>
      <c r="AR32" s="986"/>
      <c r="AS32" s="986"/>
      <c r="AT32" s="986"/>
      <c r="AU32" s="986"/>
      <c r="AV32" s="986"/>
      <c r="AW32" s="986"/>
      <c r="AX32" s="986"/>
      <c r="AY32" s="986"/>
      <c r="AZ32" s="986"/>
      <c r="BA32" s="986"/>
      <c r="BB32" s="986"/>
      <c r="BC32" s="986"/>
      <c r="BD32" s="986"/>
      <c r="BE32" s="986"/>
      <c r="BF32" s="986"/>
      <c r="BG32" s="986"/>
      <c r="BH32" s="986"/>
      <c r="BI32" s="986"/>
      <c r="BJ32" s="986"/>
      <c r="BK32" s="986"/>
      <c r="BL32" s="986"/>
      <c r="BM32" s="986"/>
      <c r="BN32" s="986"/>
      <c r="BO32" s="986"/>
      <c r="BP32" s="986"/>
      <c r="BQ32" s="986"/>
      <c r="BR32" s="986"/>
      <c r="BS32" s="986"/>
      <c r="BT32" s="986"/>
      <c r="BU32" s="986"/>
      <c r="BV32" s="986"/>
      <c r="BW32" s="986"/>
      <c r="BX32" s="986"/>
    </row>
    <row r="33" spans="2:76" ht="21" customHeight="1" x14ac:dyDescent="0.45">
      <c r="B33" s="985" t="s">
        <v>115</v>
      </c>
      <c r="C33" s="985"/>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N33" s="985" t="s">
        <v>115</v>
      </c>
      <c r="AO33" s="985"/>
      <c r="AP33" s="985"/>
      <c r="AQ33" s="985"/>
      <c r="AR33" s="985"/>
      <c r="AS33" s="985"/>
      <c r="AT33" s="985"/>
      <c r="AU33" s="985"/>
      <c r="AV33" s="985"/>
      <c r="AW33" s="985"/>
      <c r="AX33" s="985"/>
      <c r="AY33" s="985"/>
      <c r="AZ33" s="985"/>
      <c r="BA33" s="985"/>
      <c r="BB33" s="985"/>
      <c r="BC33" s="985"/>
      <c r="BD33" s="985"/>
      <c r="BE33" s="985"/>
      <c r="BF33" s="985"/>
      <c r="BG33" s="985"/>
      <c r="BH33" s="985"/>
      <c r="BI33" s="985"/>
      <c r="BJ33" s="985"/>
      <c r="BK33" s="985"/>
      <c r="BL33" s="985"/>
      <c r="BM33" s="985"/>
      <c r="BN33" s="985"/>
      <c r="BO33" s="985"/>
      <c r="BP33" s="985"/>
      <c r="BQ33" s="985"/>
      <c r="BR33" s="985"/>
      <c r="BS33" s="985"/>
      <c r="BT33" s="985"/>
      <c r="BU33" s="985"/>
      <c r="BV33" s="985"/>
      <c r="BW33" s="985"/>
      <c r="BX33" s="985"/>
    </row>
    <row r="34" spans="2:76" ht="21" customHeight="1" x14ac:dyDescent="0.45">
      <c r="B34" s="985" t="s">
        <v>116</v>
      </c>
      <c r="C34" s="985"/>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N34" s="985" t="s">
        <v>116</v>
      </c>
      <c r="AO34" s="985"/>
      <c r="AP34" s="985"/>
      <c r="AQ34" s="985"/>
      <c r="AR34" s="985"/>
      <c r="AS34" s="985"/>
      <c r="AT34" s="985"/>
      <c r="AU34" s="985"/>
      <c r="AV34" s="985"/>
      <c r="AW34" s="985"/>
      <c r="AX34" s="985"/>
      <c r="AY34" s="985"/>
      <c r="AZ34" s="985"/>
      <c r="BA34" s="985"/>
      <c r="BB34" s="985"/>
      <c r="BC34" s="985"/>
      <c r="BD34" s="985"/>
      <c r="BE34" s="985"/>
      <c r="BF34" s="985"/>
      <c r="BG34" s="985"/>
      <c r="BH34" s="985"/>
      <c r="BI34" s="985"/>
      <c r="BJ34" s="985"/>
      <c r="BK34" s="985"/>
      <c r="BL34" s="985"/>
      <c r="BM34" s="985"/>
      <c r="BN34" s="985"/>
      <c r="BO34" s="985"/>
      <c r="BP34" s="985"/>
      <c r="BQ34" s="985"/>
      <c r="BR34" s="985"/>
      <c r="BS34" s="985"/>
      <c r="BT34" s="985"/>
      <c r="BU34" s="985"/>
      <c r="BV34" s="985"/>
      <c r="BW34" s="985"/>
      <c r="BX34" s="985"/>
    </row>
    <row r="35" spans="2:76" ht="21.6" customHeight="1" x14ac:dyDescent="0.45">
      <c r="B35" s="986" t="s">
        <v>106</v>
      </c>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N35" s="986" t="s">
        <v>106</v>
      </c>
      <c r="AO35" s="986"/>
      <c r="AP35" s="986"/>
      <c r="AQ35" s="986"/>
      <c r="AR35" s="986"/>
      <c r="AS35" s="986"/>
      <c r="AT35" s="986"/>
      <c r="AU35" s="986"/>
      <c r="AV35" s="986"/>
      <c r="AW35" s="986"/>
      <c r="AX35" s="986"/>
      <c r="AY35" s="986"/>
      <c r="AZ35" s="986"/>
      <c r="BA35" s="986"/>
      <c r="BB35" s="986"/>
      <c r="BC35" s="986"/>
      <c r="BD35" s="986"/>
      <c r="BE35" s="986"/>
      <c r="BF35" s="986"/>
      <c r="BG35" s="986"/>
      <c r="BH35" s="986"/>
      <c r="BI35" s="986"/>
      <c r="BJ35" s="986"/>
      <c r="BK35" s="986"/>
      <c r="BL35" s="986"/>
      <c r="BM35" s="986"/>
      <c r="BN35" s="986"/>
      <c r="BO35" s="986"/>
      <c r="BP35" s="986"/>
      <c r="BQ35" s="986"/>
      <c r="BR35" s="986"/>
      <c r="BS35" s="986"/>
      <c r="BT35" s="986"/>
      <c r="BU35" s="986"/>
      <c r="BV35" s="986"/>
      <c r="BW35" s="986"/>
      <c r="BX35" s="986"/>
    </row>
    <row r="38" spans="2:76" ht="14.4" x14ac:dyDescent="0.45">
      <c r="AK38" s="101" t="s">
        <v>107</v>
      </c>
      <c r="BW38" s="101" t="s">
        <v>107</v>
      </c>
    </row>
  </sheetData>
  <sheetProtection algorithmName="SHA-512" hashValue="XLVcbL9z6oHGnMDEKvWfWJ0rYTlpQOQxMSYIacU0GE6FqQuqtOqajXCBJr/+Si1+FKpTERMyrS3oBUgPyVX/oQ==" saltValue="h+ZS3yQfSEniHNJGdeN50Q==" spinCount="100000" sheet="1" objects="1" scenarios="1"/>
  <mergeCells count="61">
    <mergeCell ref="AM7:BW7"/>
    <mergeCell ref="BN2:BV2"/>
    <mergeCell ref="BM5:BN5"/>
    <mergeCell ref="BO5:BP5"/>
    <mergeCell ref="BR5:BS5"/>
    <mergeCell ref="BU5:BV5"/>
    <mergeCell ref="BJ5:BL5"/>
    <mergeCell ref="AM8:BW8"/>
    <mergeCell ref="BB10:BD10"/>
    <mergeCell ref="BB11:BF11"/>
    <mergeCell ref="BG11:BW11"/>
    <mergeCell ref="BB12:BF12"/>
    <mergeCell ref="BG12:BW12"/>
    <mergeCell ref="BJ28:BY28"/>
    <mergeCell ref="AM14:BW16"/>
    <mergeCell ref="AM17:BW17"/>
    <mergeCell ref="AM18:AP18"/>
    <mergeCell ref="AM19:AN19"/>
    <mergeCell ref="AP19:BW19"/>
    <mergeCell ref="AM21:AN21"/>
    <mergeCell ref="AP21:BW21"/>
    <mergeCell ref="AM23:AN23"/>
    <mergeCell ref="AP23:BW23"/>
    <mergeCell ref="AM25:AN25"/>
    <mergeCell ref="AP25:BW25"/>
    <mergeCell ref="AN27:BX27"/>
    <mergeCell ref="AN31:BX31"/>
    <mergeCell ref="AN32:BX32"/>
    <mergeCell ref="AN33:BX33"/>
    <mergeCell ref="AN34:BX34"/>
    <mergeCell ref="AN35:BX35"/>
    <mergeCell ref="AB2:AJ2"/>
    <mergeCell ref="X5:Z5"/>
    <mergeCell ref="AA5:AB5"/>
    <mergeCell ref="AC5:AD5"/>
    <mergeCell ref="AF5:AG5"/>
    <mergeCell ref="AI5:AJ5"/>
    <mergeCell ref="A7:AK7"/>
    <mergeCell ref="A8:AK8"/>
    <mergeCell ref="P10:R10"/>
    <mergeCell ref="P11:T11"/>
    <mergeCell ref="U11:AK11"/>
    <mergeCell ref="P12:T12"/>
    <mergeCell ref="U12:AK12"/>
    <mergeCell ref="A14:AK16"/>
    <mergeCell ref="A17:AK17"/>
    <mergeCell ref="A18:D18"/>
    <mergeCell ref="A19:B19"/>
    <mergeCell ref="D19:AK19"/>
    <mergeCell ref="A21:B21"/>
    <mergeCell ref="D21:AK21"/>
    <mergeCell ref="A23:B23"/>
    <mergeCell ref="D23:AK23"/>
    <mergeCell ref="B33:AL33"/>
    <mergeCell ref="B34:AL34"/>
    <mergeCell ref="B35:AL35"/>
    <mergeCell ref="A25:B25"/>
    <mergeCell ref="D25:AK25"/>
    <mergeCell ref="B27:AL27"/>
    <mergeCell ref="B31:AL31"/>
    <mergeCell ref="B32:AL32"/>
  </mergeCells>
  <phoneticPr fontId="4"/>
  <conditionalFormatting sqref="U12">
    <cfRule type="cellIs" dxfId="97" priority="4" operator="equal">
      <formula>""</formula>
    </cfRule>
  </conditionalFormatting>
  <conditionalFormatting sqref="U11:AK11">
    <cfRule type="cellIs" dxfId="96" priority="5" operator="equal">
      <formula>""</formula>
    </cfRule>
  </conditionalFormatting>
  <conditionalFormatting sqref="AC5">
    <cfRule type="cellIs" dxfId="95" priority="1" operator="equal">
      <formula>""</formula>
    </cfRule>
  </conditionalFormatting>
  <conditionalFormatting sqref="AF5:AG5">
    <cfRule type="cellIs" dxfId="94" priority="3" operator="equal">
      <formula>""</formula>
    </cfRule>
  </conditionalFormatting>
  <conditionalFormatting sqref="AI5:AJ5">
    <cfRule type="cellIs" dxfId="93" priority="2" operator="equal">
      <formula>""</formula>
    </cfRule>
  </conditionalFormatting>
  <conditionalFormatting sqref="BG12">
    <cfRule type="cellIs" dxfId="92" priority="9" operator="equal">
      <formula>""</formula>
    </cfRule>
  </conditionalFormatting>
  <conditionalFormatting sqref="BG11:BW11">
    <cfRule type="cellIs" dxfId="91" priority="10" operator="equal">
      <formula>""</formula>
    </cfRule>
  </conditionalFormatting>
  <conditionalFormatting sqref="BO5">
    <cfRule type="cellIs" dxfId="90" priority="6" operator="equal">
      <formula>""</formula>
    </cfRule>
  </conditionalFormatting>
  <conditionalFormatting sqref="BR5:BS5">
    <cfRule type="cellIs" dxfId="89" priority="8" operator="equal">
      <formula>""</formula>
    </cfRule>
  </conditionalFormatting>
  <conditionalFormatting sqref="BU5:BV5">
    <cfRule type="cellIs" dxfId="88" priority="7" operator="equal">
      <formula>""</formula>
    </cfRule>
  </conditionalFormatting>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38</xdr:col>
                    <xdr:colOff>137160</xdr:colOff>
                    <xdr:row>18</xdr:row>
                    <xdr:rowOff>7620</xdr:rowOff>
                  </from>
                  <to>
                    <xdr:col>39</xdr:col>
                    <xdr:colOff>121920</xdr:colOff>
                    <xdr:row>19</xdr:row>
                    <xdr:rowOff>22860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38</xdr:col>
                    <xdr:colOff>106680</xdr:colOff>
                    <xdr:row>20</xdr:row>
                    <xdr:rowOff>7620</xdr:rowOff>
                  </from>
                  <to>
                    <xdr:col>39</xdr:col>
                    <xdr:colOff>68580</xdr:colOff>
                    <xdr:row>21</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38</xdr:col>
                    <xdr:colOff>121920</xdr:colOff>
                    <xdr:row>24</xdr:row>
                    <xdr:rowOff>83820</xdr:rowOff>
                  </from>
                  <to>
                    <xdr:col>39</xdr:col>
                    <xdr:colOff>121920</xdr:colOff>
                    <xdr:row>24</xdr:row>
                    <xdr:rowOff>411480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38</xdr:col>
                    <xdr:colOff>121920</xdr:colOff>
                    <xdr:row>22</xdr:row>
                    <xdr:rowOff>83820</xdr:rowOff>
                  </from>
                  <to>
                    <xdr:col>39</xdr:col>
                    <xdr:colOff>121920</xdr:colOff>
                    <xdr:row>22</xdr:row>
                    <xdr:rowOff>411480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137160</xdr:colOff>
                    <xdr:row>18</xdr:row>
                    <xdr:rowOff>7620</xdr:rowOff>
                  </from>
                  <to>
                    <xdr:col>1</xdr:col>
                    <xdr:colOff>129540</xdr:colOff>
                    <xdr:row>19</xdr:row>
                    <xdr:rowOff>22860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106680</xdr:colOff>
                    <xdr:row>20</xdr:row>
                    <xdr:rowOff>7620</xdr:rowOff>
                  </from>
                  <to>
                    <xdr:col>1</xdr:col>
                    <xdr:colOff>60960</xdr:colOff>
                    <xdr:row>21</xdr:row>
                    <xdr:rowOff>30480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0</xdr:col>
                    <xdr:colOff>121920</xdr:colOff>
                    <xdr:row>24</xdr:row>
                    <xdr:rowOff>83820</xdr:rowOff>
                  </from>
                  <to>
                    <xdr:col>1</xdr:col>
                    <xdr:colOff>129540</xdr:colOff>
                    <xdr:row>24</xdr:row>
                    <xdr:rowOff>411480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0</xdr:col>
                    <xdr:colOff>121920</xdr:colOff>
                    <xdr:row>22</xdr:row>
                    <xdr:rowOff>83820</xdr:rowOff>
                  </from>
                  <to>
                    <xdr:col>1</xdr:col>
                    <xdr:colOff>129540</xdr:colOff>
                    <xdr:row>22</xdr:row>
                    <xdr:rowOff>411480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【省エネ】申請_チェックリスト </vt:lpstr>
      <vt:lpstr>【省エネ】実績_チェックリスト </vt:lpstr>
      <vt:lpstr>参考様式1_費用総括表</vt:lpstr>
      <vt:lpstr>参考様式2_費用明細書【省エネ診断等】</vt:lpstr>
      <vt:lpstr>参考様式2_費用明細書【窓・ドア・断熱材・現況図面】 </vt:lpstr>
      <vt:lpstr>参考様式3_助成対象住宅の写真</vt:lpstr>
      <vt:lpstr>参考様式4_クレジット取決書</vt:lpstr>
      <vt:lpstr>参考様式5_アンケート実施同意書(改修前入居者)</vt:lpstr>
      <vt:lpstr>参考様式６_アンケート実施同意書 (改修後入居者)</vt:lpstr>
      <vt:lpstr>参考様式7_施工証明書</vt:lpstr>
      <vt:lpstr>参考様式8_出荷証明書</vt:lpstr>
      <vt:lpstr>参考様式9_計画変更内容書</vt:lpstr>
      <vt:lpstr>参考様式10_省エネ性能表示の掲載を行っている不動産広告</vt:lpstr>
      <vt:lpstr>参考様式11_申請状況表 </vt:lpstr>
      <vt:lpstr>'【省エネ】実績_チェックリスト '!Print_Area</vt:lpstr>
      <vt:lpstr>'【省エネ】申請_チェックリスト '!Print_Area</vt:lpstr>
      <vt:lpstr>参考様式1_費用総括表!Print_Area</vt:lpstr>
      <vt:lpstr>参考様式10_省エネ性能表示の掲載を行っている不動産広告!Print_Area</vt:lpstr>
      <vt:lpstr>'参考様式11_申請状況表 '!Print_Area</vt:lpstr>
      <vt:lpstr>参考様式2_費用明細書【省エネ診断等】!Print_Area</vt:lpstr>
      <vt:lpstr>'参考様式2_費用明細書【窓・ドア・断熱材・現況図面】 '!Print_Area</vt:lpstr>
      <vt:lpstr>参考様式3_助成対象住宅の写真!Print_Area</vt:lpstr>
      <vt:lpstr>参考様式4_クレジット取決書!Print_Area</vt:lpstr>
      <vt:lpstr>'参考様式5_アンケート実施同意書(改修前入居者)'!Print_Area</vt:lpstr>
      <vt:lpstr>'参考様式６_アンケート実施同意書 (改修後入居者)'!Print_Area</vt:lpstr>
      <vt:lpstr>参考様式7_施工証明書!Print_Area</vt:lpstr>
      <vt:lpstr>参考様式8_出荷証明書!Print_Area</vt:lpstr>
      <vt:lpstr>参考様式9_計画変更内容書!Print_Area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PCXXXXXXXXXX</dc:creator>
  <cp:lastModifiedBy>PCXXXXXXXXXX</cp:lastModifiedBy>
  <cp:lastPrinted>2024-06-27T04:14:12Z</cp:lastPrinted>
  <dcterms:created xsi:type="dcterms:W3CDTF">2024-06-13T06:23:38Z</dcterms:created>
  <dcterms:modified xsi:type="dcterms:W3CDTF">2024-06-28T07:35:08Z</dcterms:modified>
</cp:coreProperties>
</file>