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クールネット共用\Ｒ６\01_チーム間やりとり\★HP作成・修正依頼（⇒普及）\普及⇔事業支援\10_スマートエネルギーネットワーク構築支援事業\20241007_7号16号18号様式の差し替え\差し替え資料\"/>
    </mc:Choice>
  </mc:AlternateContent>
  <xr:revisionPtr revIDLastSave="0" documentId="13_ncr:1_{1D7FE9FE-8791-4D0D-81F5-864773502E43}" xr6:coauthVersionLast="47" xr6:coauthVersionMax="47" xr10:uidLastSave="{00000000-0000-0000-0000-000000000000}"/>
  <bookViews>
    <workbookView xWindow="28690" yWindow="-110" windowWidth="29020" windowHeight="15700" activeTab="1" xr2:uid="{00000000-000D-0000-FFFF-FFFF00000000}"/>
  </bookViews>
  <sheets>
    <sheet name="説明書" sheetId="2" r:id="rId1"/>
    <sheet name="第7号別紙" sheetId="3" r:id="rId2"/>
  </sheets>
  <externalReferences>
    <externalReference r:id="rId3"/>
  </externalReferences>
  <definedNames>
    <definedName name="_xlnm.Print_Area" localSheetId="1">第7号別紙!$A$2:$H$126</definedName>
    <definedName name="別1その2">[1]対策!$K$2:$K$9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3" l="1"/>
  <c r="X19" i="3"/>
  <c r="X21" i="3" s="1"/>
  <c r="V19" i="3"/>
  <c r="R19" i="3"/>
  <c r="R21" i="3" s="1"/>
  <c r="P19" i="3"/>
  <c r="V17" i="3"/>
  <c r="V21" i="3" s="1"/>
  <c r="T17" i="3"/>
  <c r="T21" i="3" s="1"/>
  <c r="P17" i="3"/>
  <c r="P21" i="3" s="1"/>
  <c r="F119" i="3" l="1"/>
  <c r="F118" i="3"/>
  <c r="F117" i="3"/>
  <c r="F116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79" i="3"/>
  <c r="F78" i="3"/>
  <c r="F77" i="3"/>
  <c r="F76" i="3"/>
  <c r="F75" i="3"/>
  <c r="F74" i="3"/>
  <c r="F73" i="3"/>
  <c r="F72" i="3"/>
  <c r="A67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 s="1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 l="1"/>
  <c r="F86" i="3"/>
  <c r="F115" i="3"/>
  <c r="F100" i="3"/>
  <c r="G41" i="3"/>
  <c r="G82" i="3" s="1"/>
  <c r="F82" i="3"/>
  <c r="F81" i="3"/>
  <c r="G12" i="3"/>
  <c r="G81" i="3" s="1"/>
  <c r="I84" i="3"/>
  <c r="Z17" i="3" l="1"/>
  <c r="F120" i="3"/>
  <c r="G80" i="3"/>
  <c r="F80" i="3"/>
  <c r="D121" i="3" s="1"/>
  <c r="D122" i="3" s="1"/>
  <c r="G84" i="3" l="1"/>
  <c r="G83" i="3" s="1"/>
  <c r="Z21" i="3"/>
  <c r="D1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<sst xmlns="http://schemas.openxmlformats.org/spreadsheetml/2006/main" count="93" uniqueCount="71">
  <si>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</si>
  <si>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</si>
  <si>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</si>
  <si>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</si>
  <si>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</si>
  <si>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</si>
  <si>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</si>
  <si>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経費</t>
    <rPh sb="0" eb="2">
      <t>ケイヒ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</si>
  <si>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</si>
  <si>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</si>
  <si>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</si>
  <si>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再エネ開発あり</t>
    <rPh sb="0" eb="1">
      <t>サイ</t>
    </rPh>
    <rPh sb="3" eb="5">
      <t>カイハツ</t>
    </rPh>
    <phoneticPr fontId="3"/>
  </si>
  <si>
    <t>再エネ開発なし</t>
    <rPh sb="0" eb="1">
      <t>サイ</t>
    </rPh>
    <rPh sb="3" eb="5">
      <t>カイハツ</t>
    </rPh>
    <phoneticPr fontId="3"/>
  </si>
  <si>
    <t>CGS+融通</t>
    <rPh sb="4" eb="6">
      <t>ユウズウ</t>
    </rPh>
    <phoneticPr fontId="3"/>
  </si>
  <si>
    <t>融通のみ</t>
    <rPh sb="0" eb="2">
      <t>ユウズウ</t>
    </rPh>
    <phoneticPr fontId="3"/>
  </si>
  <si>
    <t>CGS</t>
    <phoneticPr fontId="3"/>
  </si>
  <si>
    <t>融通</t>
    <rPh sb="0" eb="2">
      <t>ユウズウ</t>
    </rPh>
    <phoneticPr fontId="3"/>
  </si>
  <si>
    <t>計</t>
    <rPh sb="0" eb="1">
      <t>ケイ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</si>
  <si>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</si>
  <si>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</si>
  <si>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</si>
  <si>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</si>
  <si>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</si>
  <si>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</si>
  <si>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</si>
  <si>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諸経費</t>
    <rPh sb="0" eb="3">
      <t>ショケイヒ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</si>
  <si>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</si>
  <si>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</si>
  <si>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</si>
  <si>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</si>
  <si>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</si>
  <si>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</si>
  <si>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Version</t>
    <phoneticPr fontId="4"/>
  </si>
  <si>
    <t>第7号様式：別紙1</t>
    <rPh sb="0" eb="1">
      <t>ダイ</t>
    </rPh>
    <rPh sb="2" eb="3">
      <t>ゴウ</t>
    </rPh>
    <rPh sb="3" eb="5">
      <t>ヨウシキ</t>
    </rPh>
    <rPh sb="6" eb="8">
      <t>ベッシ</t>
    </rPh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</si>
  <si>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</si>
  <si>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</si>
  <si>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</si>
  <si>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</si>
  <si>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</si>
  <si>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</si>
  <si>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</si>
  <si>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</si>
  <si>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</si>
  <si>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</si>
  <si>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</si>
  <si>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</si>
  <si>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</si>
  <si>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</si>
  <si>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</si>
  <si>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</si>
  <si>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</si>
  <si>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</si>
  <si>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</si>
  <si>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</si>
  <si>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助成事業のパターン</t>
    <rPh sb="0" eb="2">
      <t>ジョセイ</t>
    </rPh>
    <rPh sb="2" eb="4">
      <t>ジギョウ</t>
    </rPh>
    <phoneticPr fontId="4"/>
  </si>
  <si>
    <t>付帯要件パターン（再エネ開発の有無）</t>
    <rPh sb="0" eb="2">
      <t>フタイ</t>
    </rPh>
    <rPh sb="2" eb="4">
      <t>ヨウケン</t>
    </rPh>
    <rPh sb="9" eb="10">
      <t>サイ</t>
    </rPh>
    <rPh sb="12" eb="14">
      <t>カイハツ</t>
    </rPh>
    <rPh sb="15" eb="17">
      <t>ウム</t>
    </rPh>
    <phoneticPr fontId="3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</si>
  <si>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</si>
  <si>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</si>
  <si>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1）CGS設置工事</t>
    <rPh sb="5" eb="7">
      <t>セッチ</t>
    </rPh>
    <rPh sb="7" eb="9">
      <t>コウジ</t>
    </rPh>
    <phoneticPr fontId="3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</si>
  <si>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3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</si>
  <si>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</si>
  <si>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④交付申請額</t>
    <rPh sb="1" eb="3">
      <t>コウフ</t>
    </rPh>
    <rPh sb="3" eb="6">
      <t>シンセイガク</t>
    </rPh>
    <phoneticPr fontId="4"/>
  </si>
  <si>
    <t>付帯要件設備設置工事</t>
    <rPh sb="0" eb="2">
      <t>フタイ</t>
    </rPh>
    <rPh sb="2" eb="4">
      <t>ヨウケン</t>
    </rPh>
    <rPh sb="4" eb="6">
      <t>セツビ</t>
    </rPh>
    <rPh sb="6" eb="8">
      <t>セッチ</t>
    </rPh>
    <rPh sb="8" eb="10">
      <t>コウジ</t>
    </rPh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</si>
  <si>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</si>
  <si>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経費状況内訳書 (1/2)</t>
    <rPh sb="0" eb="2">
      <t>ケイヒ</t>
    </rPh>
    <rPh sb="2" eb="4">
      <t>ジョウキョウ</t>
    </rPh>
    <rPh sb="4" eb="7">
      <t>ウチワケショ</t>
    </rPh>
    <phoneticPr fontId="4"/>
  </si>
  <si>
    <t>経費状況内訳書 (2/2)</t>
    <rPh sb="0" eb="2">
      <t>ケイヒ</t>
    </rPh>
    <rPh sb="2" eb="4">
      <t>ジョウキョウ</t>
    </rPh>
    <rPh sb="4" eb="7">
      <t>ウチワケショ</t>
    </rPh>
    <phoneticPr fontId="4"/>
  </si>
  <si>
    <t>第7号様式：別紙「経費状況内訳書」記入説明書</t>
    <rPh sb="0" eb="1">
      <t>ダイ</t>
    </rPh>
    <rPh sb="2" eb="3">
      <t>ゴウ</t>
    </rPh>
    <rPh sb="3" eb="5">
      <t>ヨウシキ</t>
    </rPh>
    <rPh sb="6" eb="8">
      <t>ベッシ</t>
    </rPh>
    <rPh sb="9" eb="11">
      <t>ケイヒ</t>
    </rPh>
    <rPh sb="11" eb="13">
      <t>ジョウキョウ</t>
    </rPh>
    <rPh sb="13" eb="16">
      <t>ウチワケショ</t>
    </rPh>
    <rPh sb="17" eb="19">
      <t>キニュウ</t>
    </rPh>
    <rPh sb="19" eb="21">
      <t>セツメイ</t>
    </rPh>
    <rPh sb="21" eb="22">
      <t>ショ</t>
    </rPh>
    <phoneticPr fontId="4"/>
  </si>
  <si>
    <t>CGS単独</t>
  </si>
  <si>
    <t>CGS単独</t>
    <rPh sb="3" eb="5">
      <t>タンドク</t>
    </rPh>
    <phoneticPr fontId="3"/>
  </si>
  <si>
    <t>×</t>
  </si>
  <si>
    <t>2024-08-01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</si>
</sst>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176" fontId="5" fillId="0" borderId="17" xfId="1" quotePrefix="1" applyNumberFormat="1" applyFont="1" applyFill="1" applyBorder="1" applyAlignment="1" applyProtection="1">
      <alignment horizontal="center" vertical="center" shrinkToFit="1"/>
    </xf>
    <xf numFmtId="0" fontId="5" fillId="0" borderId="18" xfId="2" quotePrefix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5" fillId="0" borderId="20" xfId="2" applyFont="1" applyBorder="1">
      <alignment vertical="center"/>
    </xf>
    <xf numFmtId="0" fontId="5" fillId="3" borderId="21" xfId="2" applyFont="1" applyFill="1" applyBorder="1" applyAlignment="1" applyProtection="1">
      <alignment vertical="center" shrinkToFit="1"/>
      <protection locked="0"/>
    </xf>
    <xf numFmtId="176" fontId="5" fillId="4" borderId="17" xfId="4" applyNumberFormat="1" applyFont="1" applyFill="1" applyBorder="1" applyAlignment="1" applyProtection="1">
      <alignment vertical="center" shrinkToFit="1"/>
      <protection locked="0"/>
    </xf>
    <xf numFmtId="0" fontId="5" fillId="4" borderId="18" xfId="2" applyFont="1" applyFill="1" applyBorder="1" applyAlignment="1" applyProtection="1">
      <alignment vertical="center" shrinkToFit="1"/>
      <protection locked="0"/>
    </xf>
    <xf numFmtId="176" fontId="5" fillId="0" borderId="21" xfId="1" applyNumberFormat="1" applyFont="1" applyFill="1" applyBorder="1" applyAlignment="1" applyProtection="1">
      <alignment vertical="center" shrinkToFi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0" fontId="5" fillId="0" borderId="24" xfId="2" applyFont="1" applyBorder="1">
      <alignment vertical="center"/>
    </xf>
    <xf numFmtId="176" fontId="5" fillId="4" borderId="17" xfId="1" applyNumberFormat="1" applyFont="1" applyFill="1" applyBorder="1" applyAlignment="1" applyProtection="1">
      <alignment vertical="center" shrinkToFit="1"/>
      <protection locked="0"/>
    </xf>
    <xf numFmtId="176" fontId="5" fillId="0" borderId="14" xfId="1" quotePrefix="1" applyNumberFormat="1" applyFont="1" applyFill="1" applyBorder="1" applyAlignment="1" applyProtection="1">
      <alignment horizontal="center" vertical="center" shrinkToFit="1"/>
    </xf>
    <xf numFmtId="0" fontId="5" fillId="0" borderId="28" xfId="2" quotePrefix="1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2" fillId="0" borderId="0" xfId="0" applyFont="1" applyAlignment="1">
      <alignment horizontal="center" vertical="center"/>
    </xf>
    <xf numFmtId="0" fontId="5" fillId="3" borderId="29" xfId="2" applyFont="1" applyFill="1" applyBorder="1" applyAlignment="1" applyProtection="1">
      <alignment vertical="center" shrinkToFit="1"/>
      <protection locked="0"/>
    </xf>
    <xf numFmtId="0" fontId="5" fillId="0" borderId="31" xfId="2" applyFont="1" applyBorder="1">
      <alignment vertical="center"/>
    </xf>
    <xf numFmtId="0" fontId="5" fillId="3" borderId="13" xfId="2" applyFont="1" applyFill="1" applyBorder="1" applyAlignment="1" applyProtection="1">
      <alignment vertical="center" shrinkToFit="1"/>
      <protection locked="0"/>
    </xf>
    <xf numFmtId="176" fontId="5" fillId="4" borderId="9" xfId="1" applyNumberFormat="1" applyFont="1" applyFill="1" applyBorder="1" applyAlignment="1" applyProtection="1">
      <alignment vertical="center" shrinkToFit="1"/>
      <protection locked="0"/>
    </xf>
    <xf numFmtId="0" fontId="5" fillId="4" borderId="10" xfId="2" applyFont="1" applyFill="1" applyBorder="1" applyAlignment="1" applyProtection="1">
      <alignment vertical="center" shrinkToFit="1"/>
      <protection locked="0"/>
    </xf>
    <xf numFmtId="0" fontId="5" fillId="0" borderId="0" xfId="2" applyFont="1" applyAlignment="1">
      <alignment horizontal="center" vertical="center" textRotation="255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vertical="center" shrinkToFit="1"/>
    </xf>
    <xf numFmtId="0" fontId="5" fillId="0" borderId="38" xfId="2" applyFont="1" applyBorder="1">
      <alignment vertical="center"/>
    </xf>
    <xf numFmtId="176" fontId="5" fillId="0" borderId="39" xfId="1" applyNumberFormat="1" applyFont="1" applyFill="1" applyBorder="1" applyAlignment="1" applyProtection="1">
      <alignment vertical="center" shrinkToFit="1"/>
    </xf>
    <xf numFmtId="0" fontId="5" fillId="0" borderId="43" xfId="2" quotePrefix="1" applyFont="1" applyBorder="1" applyAlignment="1">
      <alignment horizontal="center" vertical="center"/>
    </xf>
    <xf numFmtId="176" fontId="14" fillId="0" borderId="44" xfId="1" applyNumberFormat="1" applyFont="1" applyBorder="1" applyAlignment="1">
      <alignment vertical="center" shrinkToFit="1"/>
    </xf>
    <xf numFmtId="0" fontId="5" fillId="0" borderId="18" xfId="2" applyFont="1" applyBorder="1">
      <alignment vertical="center"/>
    </xf>
    <xf numFmtId="0" fontId="5" fillId="0" borderId="18" xfId="2" quotePrefix="1" applyFont="1" applyBorder="1" applyAlignment="1">
      <alignment horizontal="center" vertical="center"/>
    </xf>
    <xf numFmtId="0" fontId="5" fillId="3" borderId="21" xfId="2" applyFont="1" applyFill="1" applyBorder="1" applyProtection="1">
      <alignment vertical="center"/>
      <protection locked="0"/>
    </xf>
    <xf numFmtId="176" fontId="5" fillId="4" borderId="56" xfId="3" applyNumberFormat="1" applyFont="1" applyFill="1" applyBorder="1" applyAlignment="1" applyProtection="1">
      <alignment vertical="center" shrinkToFit="1"/>
      <protection locked="0"/>
    </xf>
    <xf numFmtId="0" fontId="5" fillId="4" borderId="57" xfId="2" applyFont="1" applyFill="1" applyBorder="1" applyAlignment="1" applyProtection="1">
      <alignment vertical="center" shrinkToFit="1"/>
      <protection locked="0"/>
    </xf>
    <xf numFmtId="176" fontId="5" fillId="4" borderId="17" xfId="3" applyNumberFormat="1" applyFont="1" applyFill="1" applyBorder="1" applyAlignment="1" applyProtection="1">
      <alignment vertical="center" shrinkToFit="1"/>
      <protection locked="0"/>
    </xf>
    <xf numFmtId="176" fontId="5" fillId="0" borderId="56" xfId="3" quotePrefix="1" applyNumberFormat="1" applyFont="1" applyFill="1" applyBorder="1" applyAlignment="1" applyProtection="1">
      <alignment horizontal="center" vertical="center" shrinkToFit="1"/>
    </xf>
    <xf numFmtId="0" fontId="5" fillId="0" borderId="57" xfId="2" quotePrefix="1" applyFont="1" applyBorder="1" applyAlignment="1">
      <alignment horizontal="center" vertical="center" shrinkToFit="1"/>
    </xf>
    <xf numFmtId="176" fontId="5" fillId="0" borderId="21" xfId="1" quotePrefix="1" applyNumberFormat="1" applyFont="1" applyBorder="1" applyAlignment="1">
      <alignment vertical="center" shrinkToFit="1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38" fontId="5" fillId="0" borderId="32" xfId="3" applyFont="1" applyFill="1" applyBorder="1" applyAlignment="1">
      <alignment horizontal="right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/>
      <protection locked="0"/>
    </xf>
    <xf numFmtId="176" fontId="5" fillId="0" borderId="4" xfId="1" applyNumberFormat="1" applyFont="1" applyBorder="1" applyAlignment="1" applyProtection="1">
      <alignment vertical="center" shrinkToFit="1"/>
    </xf>
    <xf numFmtId="38" fontId="5" fillId="0" borderId="49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 applyProtection="1">
      <alignment vertical="center" shrinkToFit="1"/>
    </xf>
    <xf numFmtId="38" fontId="14" fillId="0" borderId="65" xfId="4" applyFont="1" applyBorder="1">
      <alignment vertical="center"/>
    </xf>
    <xf numFmtId="38" fontId="5" fillId="0" borderId="49" xfId="4" applyFont="1" applyBorder="1" applyAlignment="1">
      <alignment vertical="center" shrinkToFit="1"/>
    </xf>
    <xf numFmtId="176" fontId="5" fillId="0" borderId="39" xfId="1" quotePrefix="1" applyNumberFormat="1" applyFont="1" applyBorder="1" applyAlignment="1">
      <alignment vertical="center" shrinkToFit="1"/>
    </xf>
    <xf numFmtId="38" fontId="5" fillId="0" borderId="53" xfId="4" applyFont="1" applyBorder="1" applyAlignment="1">
      <alignment vertical="center" shrinkToFit="1"/>
    </xf>
    <xf numFmtId="38" fontId="5" fillId="0" borderId="44" xfId="4" applyFont="1" applyBorder="1" applyAlignment="1">
      <alignment vertical="center" shrinkToFit="1"/>
    </xf>
    <xf numFmtId="38" fontId="14" fillId="0" borderId="21" xfId="4" applyFont="1" applyBorder="1">
      <alignment vertical="center"/>
    </xf>
    <xf numFmtId="38" fontId="7" fillId="0" borderId="21" xfId="4" applyFont="1" applyBorder="1">
      <alignment vertical="center"/>
    </xf>
    <xf numFmtId="176" fontId="5" fillId="0" borderId="54" xfId="3" quotePrefix="1" applyNumberFormat="1" applyFont="1" applyFill="1" applyBorder="1" applyAlignment="1" applyProtection="1">
      <alignment horizontal="center" vertical="center" shrinkToFit="1"/>
    </xf>
    <xf numFmtId="0" fontId="5" fillId="0" borderId="66" xfId="2" quotePrefix="1" applyFont="1" applyBorder="1" applyAlignment="1">
      <alignment horizontal="center" vertical="center" shrinkToFit="1"/>
    </xf>
    <xf numFmtId="176" fontId="5" fillId="0" borderId="44" xfId="3" applyNumberFormat="1" applyFont="1" applyBorder="1" applyAlignment="1" applyProtection="1">
      <alignment vertical="center" shrinkToFit="1"/>
    </xf>
    <xf numFmtId="176" fontId="5" fillId="0" borderId="67" xfId="3" applyNumberFormat="1" applyFont="1" applyBorder="1" applyAlignment="1" applyProtection="1">
      <alignment vertical="center" shrinkToFit="1"/>
    </xf>
    <xf numFmtId="0" fontId="5" fillId="0" borderId="58" xfId="2" applyFont="1" applyBorder="1">
      <alignment vertical="center"/>
    </xf>
    <xf numFmtId="176" fontId="5" fillId="0" borderId="11" xfId="1" quotePrefix="1" applyNumberFormat="1" applyFont="1" applyBorder="1" applyAlignment="1">
      <alignment vertical="center" shrinkToFit="1"/>
    </xf>
    <xf numFmtId="0" fontId="2" fillId="0" borderId="32" xfId="2" quotePrefix="1" applyFont="1" applyBorder="1">
      <alignment vertical="center"/>
    </xf>
    <xf numFmtId="38" fontId="2" fillId="0" borderId="0" xfId="1" applyFont="1" applyAlignment="1">
      <alignment vertical="center"/>
    </xf>
    <xf numFmtId="38" fontId="2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0" fontId="8" fillId="0" borderId="0" xfId="2" applyFont="1" applyAlignment="1">
      <alignment horizontal="center" vertical="center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textRotation="255"/>
    </xf>
    <xf numFmtId="0" fontId="5" fillId="0" borderId="19" xfId="2" applyFont="1" applyBorder="1" applyAlignment="1">
      <alignment horizontal="center" vertical="center" textRotation="255"/>
    </xf>
    <xf numFmtId="0" fontId="5" fillId="0" borderId="30" xfId="2" applyFont="1" applyBorder="1" applyAlignment="1">
      <alignment horizontal="center" vertical="center" textRotation="255"/>
    </xf>
    <xf numFmtId="0" fontId="5" fillId="3" borderId="15" xfId="2" applyFont="1" applyFill="1" applyBorder="1" applyAlignment="1">
      <alignment vertical="center" shrinkToFit="1"/>
    </xf>
    <xf numFmtId="0" fontId="5" fillId="3" borderId="16" xfId="2" applyFont="1" applyFill="1" applyBorder="1" applyAlignment="1">
      <alignment vertical="center" shrinkToFit="1"/>
    </xf>
    <xf numFmtId="38" fontId="5" fillId="0" borderId="22" xfId="3" applyFont="1" applyFill="1" applyBorder="1" applyAlignment="1">
      <alignment horizontal="center" vertical="center" shrinkToFit="1"/>
    </xf>
    <xf numFmtId="38" fontId="5" fillId="0" borderId="23" xfId="3" applyFont="1" applyFill="1" applyBorder="1" applyAlignment="1">
      <alignment horizontal="center" vertical="center" shrinkToFit="1"/>
    </xf>
    <xf numFmtId="38" fontId="5" fillId="0" borderId="25" xfId="3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3" borderId="26" xfId="2" applyFont="1" applyFill="1" applyBorder="1" applyAlignment="1">
      <alignment vertical="center" shrinkToFit="1"/>
    </xf>
    <xf numFmtId="0" fontId="5" fillId="3" borderId="27" xfId="2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33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1" xfId="2" applyFont="1" applyBorder="1" applyAlignment="1">
      <alignment vertical="center" wrapText="1"/>
    </xf>
    <xf numFmtId="0" fontId="5" fillId="0" borderId="42" xfId="2" applyFont="1" applyBorder="1" applyAlignment="1">
      <alignment vertical="center" wrapText="1"/>
    </xf>
    <xf numFmtId="0" fontId="5" fillId="0" borderId="41" xfId="2" applyFont="1" applyBorder="1" applyAlignment="1">
      <alignment vertical="top" wrapText="1"/>
    </xf>
    <xf numFmtId="0" fontId="5" fillId="0" borderId="46" xfId="2" applyFont="1" applyBorder="1" applyAlignment="1">
      <alignment vertical="top" wrapText="1"/>
    </xf>
    <xf numFmtId="0" fontId="5" fillId="0" borderId="47" xfId="2" applyFont="1" applyBorder="1" applyAlignment="1">
      <alignment vertical="top" wrapText="1"/>
    </xf>
    <xf numFmtId="0" fontId="5" fillId="0" borderId="24" xfId="2" applyFont="1" applyBorder="1" applyAlignment="1">
      <alignment horizontal="center" vertical="center" wrapText="1"/>
    </xf>
    <xf numFmtId="0" fontId="5" fillId="0" borderId="45" xfId="2" applyFont="1" applyBorder="1">
      <alignment vertical="center"/>
    </xf>
    <xf numFmtId="0" fontId="5" fillId="0" borderId="48" xfId="2" applyFont="1" applyBorder="1">
      <alignment vertical="center"/>
    </xf>
    <xf numFmtId="0" fontId="5" fillId="0" borderId="49" xfId="2" applyFont="1" applyBorder="1">
      <alignment vertical="center"/>
    </xf>
    <xf numFmtId="0" fontId="15" fillId="0" borderId="0" xfId="0" applyFont="1" applyAlignment="1">
      <alignment vertical="center" wrapText="1"/>
    </xf>
    <xf numFmtId="0" fontId="5" fillId="0" borderId="51" xfId="2" applyFont="1" applyBorder="1">
      <alignment vertical="center"/>
    </xf>
    <xf numFmtId="0" fontId="5" fillId="0" borderId="52" xfId="2" applyFont="1" applyBorder="1">
      <alignment vertical="center"/>
    </xf>
    <xf numFmtId="0" fontId="5" fillId="0" borderId="53" xfId="2" applyFont="1" applyBorder="1">
      <alignment vertical="center"/>
    </xf>
    <xf numFmtId="0" fontId="5" fillId="0" borderId="54" xfId="2" applyFont="1" applyBorder="1" applyAlignment="1">
      <alignment horizontal="center" vertical="center" textRotation="255"/>
    </xf>
    <xf numFmtId="0" fontId="5" fillId="3" borderId="41" xfId="2" applyFont="1" applyFill="1" applyBorder="1">
      <alignment vertical="center"/>
    </xf>
    <xf numFmtId="0" fontId="5" fillId="3" borderId="47" xfId="2" applyFont="1" applyFill="1" applyBorder="1">
      <alignment vertical="center"/>
    </xf>
    <xf numFmtId="38" fontId="5" fillId="0" borderId="55" xfId="3" applyFont="1" applyBorder="1" applyAlignment="1">
      <alignment horizontal="center" vertical="center"/>
    </xf>
    <xf numFmtId="38" fontId="5" fillId="0" borderId="23" xfId="3" applyFont="1" applyBorder="1" applyAlignment="1">
      <alignment horizontal="center" vertical="center"/>
    </xf>
    <xf numFmtId="38" fontId="5" fillId="0" borderId="25" xfId="3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3" borderId="15" xfId="2" applyFont="1" applyFill="1" applyBorder="1" applyProtection="1">
      <alignment vertical="center"/>
      <protection locked="0"/>
    </xf>
    <xf numFmtId="0" fontId="5" fillId="3" borderId="16" xfId="2" applyFont="1" applyFill="1" applyBorder="1" applyProtection="1">
      <alignment vertical="center"/>
      <protection locked="0"/>
    </xf>
    <xf numFmtId="0" fontId="5" fillId="0" borderId="61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60" xfId="2" quotePrefix="1" applyFont="1" applyBorder="1" applyAlignment="1">
      <alignment horizontal="center" vertical="center" shrinkToFit="1"/>
    </xf>
    <xf numFmtId="0" fontId="5" fillId="0" borderId="61" xfId="2" quotePrefix="1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177" fontId="5" fillId="0" borderId="34" xfId="3" applyNumberFormat="1" applyFont="1" applyBorder="1" applyAlignment="1">
      <alignment horizontal="right" vertical="center"/>
    </xf>
    <xf numFmtId="177" fontId="5" fillId="0" borderId="35" xfId="3" applyNumberFormat="1" applyFont="1" applyBorder="1" applyAlignment="1">
      <alignment horizontal="right" vertical="center"/>
    </xf>
    <xf numFmtId="177" fontId="5" fillId="0" borderId="36" xfId="3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59" xfId="2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177" fontId="5" fillId="0" borderId="62" xfId="3" applyNumberFormat="1" applyFont="1" applyBorder="1" applyAlignment="1">
      <alignment horizontal="right" vertical="center"/>
    </xf>
    <xf numFmtId="177" fontId="5" fillId="0" borderId="63" xfId="3" applyNumberFormat="1" applyFont="1" applyBorder="1" applyAlignment="1">
      <alignment horizontal="right" vertical="center"/>
    </xf>
    <xf numFmtId="177" fontId="5" fillId="0" borderId="64" xfId="3" applyNumberFormat="1" applyFont="1" applyBorder="1" applyAlignment="1">
      <alignment horizontal="right" vertic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177" fontId="5" fillId="0" borderId="34" xfId="5" applyNumberFormat="1" applyFont="1" applyFill="1" applyBorder="1" applyAlignment="1" applyProtection="1">
      <alignment horizontal="right" vertical="center"/>
    </xf>
    <xf numFmtId="177" fontId="5" fillId="0" borderId="35" xfId="5" applyNumberFormat="1" applyFont="1" applyFill="1" applyBorder="1" applyAlignment="1" applyProtection="1">
      <alignment horizontal="right" vertical="center"/>
    </xf>
    <xf numFmtId="177" fontId="5" fillId="0" borderId="36" xfId="5" applyNumberFormat="1" applyFont="1" applyFill="1" applyBorder="1" applyAlignment="1" applyProtection="1">
      <alignment horizontal="right" vertical="center"/>
    </xf>
    <xf numFmtId="0" fontId="5" fillId="0" borderId="3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176" fontId="5" fillId="0" borderId="33" xfId="3" quotePrefix="1" applyNumberFormat="1" applyFont="1" applyBorder="1" applyAlignment="1">
      <alignment horizontal="left" vertical="center"/>
    </xf>
    <xf numFmtId="176" fontId="5" fillId="0" borderId="32" xfId="3" applyNumberFormat="1" applyFont="1" applyBorder="1" applyAlignment="1">
      <alignment horizontal="left" vertical="center"/>
    </xf>
    <xf numFmtId="176" fontId="5" fillId="0" borderId="27" xfId="3" applyNumberFormat="1" applyFont="1" applyBorder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showGridLines="0" view="pageBreakPreview" topLeftCell="A7" zoomScale="85" zoomScaleNormal="100" zoomScaleSheetLayoutView="85" workbookViewId="0">
      <selection activeCell="O3" sqref="O3"/>
    </sheetView>
  </sheetViews>
  <sheetFormatPr defaultColWidth="8.08203125" defaultRowHeight="14" x14ac:dyDescent="0.55000000000000004"/>
  <cols>
    <col min="1" max="1" width="3.5" style="50" customWidth="1"/>
    <col min="2" max="2" width="4" style="50" customWidth="1"/>
    <col min="3" max="9" width="8.08203125" style="50"/>
    <col min="10" max="10" width="12.83203125" style="50" customWidth="1"/>
    <col min="11" max="16384" width="8.08203125" style="50"/>
  </cols>
  <sheetData>
    <row r="2" spans="1:15" ht="19" x14ac:dyDescent="0.55000000000000004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4" spans="1:15" x14ac:dyDescent="0.55000000000000004">
      <c r="A4" s="50" t="s">
        <v>34</v>
      </c>
    </row>
    <row r="5" spans="1:15" x14ac:dyDescent="0.55000000000000004">
      <c r="B5" s="50" t="s">
        <v>35</v>
      </c>
    </row>
    <row r="7" spans="1:15" x14ac:dyDescent="0.55000000000000004">
      <c r="B7" s="50" t="s">
        <v>36</v>
      </c>
    </row>
    <row r="9" spans="1:15" x14ac:dyDescent="0.55000000000000004">
      <c r="B9" s="50" t="s">
        <v>37</v>
      </c>
    </row>
    <row r="10" spans="1:15" x14ac:dyDescent="0.55000000000000004">
      <c r="B10" s="50" t="s">
        <v>38</v>
      </c>
    </row>
    <row r="11" spans="1:15" x14ac:dyDescent="0.55000000000000004">
      <c r="B11" s="50" t="s">
        <v>39</v>
      </c>
    </row>
    <row r="15" spans="1:15" x14ac:dyDescent="0.55000000000000004">
      <c r="A15" s="50" t="s">
        <v>40</v>
      </c>
    </row>
    <row r="16" spans="1:15" x14ac:dyDescent="0.55000000000000004">
      <c r="B16" s="50" t="s">
        <v>42</v>
      </c>
    </row>
    <row r="17" spans="2:2" x14ac:dyDescent="0.55000000000000004">
      <c r="B17" s="50" t="s">
        <v>41</v>
      </c>
    </row>
    <row r="19" spans="2:2" x14ac:dyDescent="0.55000000000000004">
      <c r="B19" s="50" t="s">
        <v>43</v>
      </c>
    </row>
    <row r="21" spans="2:2" x14ac:dyDescent="0.55000000000000004">
      <c r="B21" s="50" t="s">
        <v>44</v>
      </c>
    </row>
    <row r="23" spans="2:2" x14ac:dyDescent="0.55000000000000004">
      <c r="B23" s="50" t="s">
        <v>45</v>
      </c>
    </row>
    <row r="25" spans="2:2" x14ac:dyDescent="0.55000000000000004">
      <c r="B25" s="50" t="s">
        <v>46</v>
      </c>
    </row>
    <row r="27" spans="2:2" x14ac:dyDescent="0.55000000000000004">
      <c r="B27" s="50" t="s">
        <v>47</v>
      </c>
    </row>
    <row r="29" spans="2:2" x14ac:dyDescent="0.55000000000000004">
      <c r="B29" s="50" t="s">
        <v>48</v>
      </c>
    </row>
    <row r="31" spans="2:2" x14ac:dyDescent="0.55000000000000004">
      <c r="B31" s="50" t="s">
        <v>49</v>
      </c>
    </row>
    <row r="33" spans="2:2" x14ac:dyDescent="0.55000000000000004">
      <c r="B33" s="50" t="s">
        <v>50</v>
      </c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0"/>
  <sheetViews>
    <sheetView tabSelected="1" view="pageBreakPreview" topLeftCell="A94" zoomScaleNormal="100" zoomScaleSheetLayoutView="100" workbookViewId="0">
      <selection activeCell="D13" sqref="D13"/>
    </sheetView>
  </sheetViews>
  <sheetFormatPr defaultColWidth="8.08203125" defaultRowHeight="13" x14ac:dyDescent="0.55000000000000004"/>
  <cols>
    <col min="1" max="2" width="4" style="1" customWidth="1"/>
    <col min="3" max="3" width="34" style="1" customWidth="1"/>
    <col min="4" max="4" width="8.6640625" style="1" customWidth="1"/>
    <col min="5" max="5" width="6.08203125" style="1" customWidth="1"/>
    <col min="6" max="7" width="12" style="1" customWidth="1"/>
    <col min="8" max="8" width="2.08203125" style="1" customWidth="1"/>
    <col min="9" max="13" width="7.33203125" style="1" customWidth="1"/>
    <col min="14" max="16" width="8.08203125" style="1"/>
    <col min="17" max="17" width="3.5" style="1" customWidth="1"/>
    <col min="18" max="18" width="7.58203125" style="1" customWidth="1"/>
    <col min="19" max="19" width="1.9140625" style="1" customWidth="1"/>
    <col min="20" max="20" width="9.33203125" style="1" customWidth="1"/>
    <col min="21" max="21" width="2.9140625" style="1" customWidth="1"/>
    <col min="22" max="22" width="8.08203125" style="1"/>
    <col min="23" max="23" width="3.08203125" style="1" customWidth="1"/>
    <col min="24" max="24" width="8.08203125" style="1"/>
    <col min="25" max="25" width="2.08203125" style="1" customWidth="1"/>
    <col min="26" max="16384" width="8.08203125" style="1"/>
  </cols>
  <sheetData>
    <row r="1" spans="1:26" x14ac:dyDescent="0.55000000000000004">
      <c r="E1" s="1" t="s">
        <v>0</v>
      </c>
      <c r="F1" s="2">
        <v>10</v>
      </c>
      <c r="G1" s="3" t="s">
        <v>1</v>
      </c>
    </row>
    <row r="2" spans="1:26" x14ac:dyDescent="0.55000000000000004">
      <c r="A2" s="4" t="s">
        <v>33</v>
      </c>
      <c r="B2" s="5"/>
      <c r="C2" s="5"/>
      <c r="D2" s="5"/>
      <c r="E2" s="5"/>
      <c r="F2" s="5"/>
      <c r="G2" s="5"/>
      <c r="H2" s="6"/>
      <c r="I2" s="6"/>
    </row>
    <row r="3" spans="1:26" x14ac:dyDescent="0.55000000000000004">
      <c r="A3" s="81" t="s">
        <v>2</v>
      </c>
      <c r="B3" s="81"/>
      <c r="C3" s="82"/>
      <c r="D3" s="82"/>
      <c r="E3" s="82"/>
      <c r="F3" s="82"/>
      <c r="G3" s="5"/>
      <c r="H3" s="6"/>
      <c r="I3" s="6"/>
    </row>
    <row r="4" spans="1:26" ht="19" x14ac:dyDescent="0.55000000000000004">
      <c r="A4" s="83" t="s">
        <v>64</v>
      </c>
      <c r="B4" s="83"/>
      <c r="C4" s="83"/>
      <c r="D4" s="83"/>
      <c r="E4" s="83"/>
      <c r="F4" s="83"/>
      <c r="G4" s="83"/>
      <c r="H4" s="6"/>
      <c r="I4" s="6"/>
    </row>
    <row r="5" spans="1:26" ht="9" customHeight="1" x14ac:dyDescent="0.55000000000000004">
      <c r="A5" s="51"/>
      <c r="B5" s="51"/>
      <c r="C5" s="51"/>
      <c r="D5" s="51"/>
      <c r="E5" s="51"/>
      <c r="F5" s="51"/>
      <c r="G5" s="51"/>
      <c r="H5" s="6"/>
      <c r="I5" s="6"/>
    </row>
    <row r="6" spans="1:26" ht="19" x14ac:dyDescent="0.55000000000000004">
      <c r="A6" s="51"/>
      <c r="B6" s="51"/>
      <c r="C6" s="56" t="s">
        <v>54</v>
      </c>
      <c r="D6" s="84" t="s">
        <v>67</v>
      </c>
      <c r="E6" s="85"/>
      <c r="F6" s="57"/>
      <c r="H6" s="6"/>
      <c r="I6" s="6"/>
    </row>
    <row r="7" spans="1:26" ht="19" x14ac:dyDescent="0.55000000000000004">
      <c r="A7" s="51"/>
      <c r="B7" s="51"/>
      <c r="C7" s="56" t="s">
        <v>55</v>
      </c>
      <c r="D7" s="86" t="s">
        <v>69</v>
      </c>
      <c r="E7" s="86"/>
      <c r="F7" s="57"/>
      <c r="G7" s="58"/>
      <c r="H7" s="6"/>
      <c r="I7" s="6"/>
    </row>
    <row r="8" spans="1:26" x14ac:dyDescent="0.55000000000000004">
      <c r="A8" s="80"/>
      <c r="B8" s="80"/>
      <c r="C8" s="80"/>
      <c r="D8" s="80"/>
      <c r="E8" s="80"/>
      <c r="F8" s="80"/>
      <c r="G8" s="80"/>
      <c r="H8" s="6"/>
      <c r="I8" s="6"/>
    </row>
    <row r="9" spans="1:26" x14ac:dyDescent="0.55000000000000004">
      <c r="A9" s="56"/>
      <c r="B9" s="56"/>
      <c r="C9" s="56"/>
      <c r="D9" s="56"/>
      <c r="E9" s="56"/>
      <c r="F9" s="56"/>
      <c r="G9" s="56"/>
      <c r="H9" s="6"/>
      <c r="I9" s="6"/>
    </row>
    <row r="10" spans="1:26" ht="37.25" customHeight="1" x14ac:dyDescent="0.55000000000000004">
      <c r="A10" s="87" t="s">
        <v>3</v>
      </c>
      <c r="B10" s="88"/>
      <c r="C10" s="89"/>
      <c r="D10" s="93" t="s">
        <v>4</v>
      </c>
      <c r="E10" s="94"/>
      <c r="F10" s="95"/>
      <c r="G10" s="95" t="s">
        <v>56</v>
      </c>
      <c r="H10" s="6"/>
      <c r="I10" s="6"/>
    </row>
    <row r="11" spans="1:26" x14ac:dyDescent="0.55000000000000004">
      <c r="A11" s="90"/>
      <c r="B11" s="91"/>
      <c r="C11" s="92"/>
      <c r="D11" s="53" t="s">
        <v>5</v>
      </c>
      <c r="E11" s="54" t="s">
        <v>6</v>
      </c>
      <c r="F11" s="55" t="s">
        <v>7</v>
      </c>
      <c r="G11" s="96"/>
      <c r="H11" s="6"/>
      <c r="I11" s="6"/>
    </row>
    <row r="12" spans="1:26" x14ac:dyDescent="0.55000000000000004">
      <c r="A12" s="97" t="s">
        <v>8</v>
      </c>
      <c r="B12" s="100" t="s">
        <v>57</v>
      </c>
      <c r="C12" s="101"/>
      <c r="D12" s="7" t="s">
        <v>9</v>
      </c>
      <c r="E12" s="8" t="s">
        <v>9</v>
      </c>
      <c r="F12" s="59">
        <f>IF(COUNT(F13:F40)=0,"",SUM(F13:F40))</f>
        <v>0</v>
      </c>
      <c r="G12" s="60">
        <f>IF(F12="","",ROUNDDOWN(F12,0))</f>
        <v>0</v>
      </c>
      <c r="I12" s="9" t="s">
        <v>10</v>
      </c>
    </row>
    <row r="13" spans="1:26" x14ac:dyDescent="0.55000000000000004">
      <c r="A13" s="98"/>
      <c r="B13" s="10"/>
      <c r="C13" s="11" t="s">
        <v>58</v>
      </c>
      <c r="D13" s="12"/>
      <c r="E13" s="13"/>
      <c r="F13" s="14" t="str">
        <f>IF(D13="","",D13*E13)</f>
        <v/>
      </c>
      <c r="G13" s="102"/>
      <c r="I13" s="15"/>
      <c r="J13" s="15"/>
      <c r="K13" s="15"/>
      <c r="L13" s="15"/>
      <c r="M13" s="15"/>
      <c r="P13" s="105" t="s">
        <v>11</v>
      </c>
      <c r="Q13" s="105"/>
      <c r="R13" s="105"/>
      <c r="S13" s="23"/>
      <c r="T13" s="23"/>
      <c r="U13" s="23"/>
      <c r="V13" s="1" t="s">
        <v>12</v>
      </c>
    </row>
    <row r="14" spans="1:26" x14ac:dyDescent="0.55000000000000004">
      <c r="A14" s="98"/>
      <c r="B14" s="10"/>
      <c r="C14" s="11"/>
      <c r="D14" s="12"/>
      <c r="E14" s="13"/>
      <c r="F14" s="14">
        <f>IF(D14="",0,D14*E14)</f>
        <v>0</v>
      </c>
      <c r="G14" s="103"/>
      <c r="I14" s="15"/>
      <c r="J14" s="15"/>
      <c r="K14" s="15"/>
      <c r="L14" s="15"/>
      <c r="M14" s="15"/>
      <c r="P14" s="1" t="s">
        <v>13</v>
      </c>
      <c r="R14" s="1" t="s">
        <v>14</v>
      </c>
      <c r="T14" s="1" t="s">
        <v>68</v>
      </c>
      <c r="V14" s="1" t="s">
        <v>13</v>
      </c>
      <c r="X14" s="1" t="s">
        <v>14</v>
      </c>
      <c r="Z14" s="1" t="s">
        <v>68</v>
      </c>
    </row>
    <row r="15" spans="1:26" x14ac:dyDescent="0.55000000000000004">
      <c r="A15" s="98"/>
      <c r="B15" s="10"/>
      <c r="C15" s="11"/>
      <c r="D15" s="12"/>
      <c r="E15" s="13"/>
      <c r="F15" s="14" t="str">
        <f t="shared" ref="F15:F64" si="0">IF(D15="","",D15*E15)</f>
        <v/>
      </c>
      <c r="G15" s="103"/>
      <c r="I15" s="16"/>
      <c r="J15" s="16"/>
      <c r="K15" s="16"/>
      <c r="L15" s="16"/>
      <c r="M15" s="16"/>
    </row>
    <row r="16" spans="1:26" x14ac:dyDescent="0.55000000000000004">
      <c r="A16" s="98"/>
      <c r="B16" s="10"/>
      <c r="C16" s="11"/>
      <c r="D16" s="12"/>
      <c r="E16" s="13"/>
      <c r="F16" s="14" t="str">
        <f t="shared" si="0"/>
        <v/>
      </c>
      <c r="G16" s="103"/>
      <c r="I16" s="16"/>
      <c r="J16" s="16"/>
      <c r="K16" s="16"/>
      <c r="L16" s="16"/>
      <c r="M16" s="16"/>
    </row>
    <row r="17" spans="1:26" x14ac:dyDescent="0.55000000000000004">
      <c r="A17" s="98"/>
      <c r="B17" s="10"/>
      <c r="C17" s="11"/>
      <c r="D17" s="12"/>
      <c r="E17" s="13"/>
      <c r="F17" s="14" t="str">
        <f t="shared" si="0"/>
        <v/>
      </c>
      <c r="G17" s="103"/>
      <c r="I17" s="16"/>
      <c r="J17" s="16"/>
      <c r="K17" s="16"/>
      <c r="L17" s="16"/>
      <c r="M17" s="16"/>
      <c r="O17" s="1" t="s">
        <v>15</v>
      </c>
      <c r="P17" s="17">
        <f>IF(AND($D7="○",$D6="CGS+熱電融通")=TRUE,IF($G81*1/2&gt;400000,400000,ROUNDDOWN($G81/2,0)),0)</f>
        <v>0</v>
      </c>
      <c r="T17" s="17">
        <f>IF(AND($D7="○",$D6="CGS単独")=TRUE,IF($G81*1/3&gt;200000,200000,ROUNDDOWN($G81/3,0)),0)</f>
        <v>0</v>
      </c>
      <c r="V17" s="17">
        <f>IF(AND($D7="×",$D6="CGS+熱電融通")=TRUE,IF($G81*1/3&gt;300000,300000,ROUNDDOWN($G81/3,0)),0)</f>
        <v>0</v>
      </c>
      <c r="Z17" s="17">
        <f>IF(AND($D7="×",$D6="CGS単独")=TRUE,IF($G81*1/4&gt;100000,100000,ROUNDDOWN($G81/4,0)),0)</f>
        <v>0</v>
      </c>
    </row>
    <row r="18" spans="1:26" x14ac:dyDescent="0.55000000000000004">
      <c r="A18" s="98"/>
      <c r="B18" s="18"/>
      <c r="C18" s="11"/>
      <c r="D18" s="12"/>
      <c r="E18" s="13"/>
      <c r="F18" s="14" t="str">
        <f t="shared" si="0"/>
        <v/>
      </c>
      <c r="G18" s="103"/>
      <c r="H18" s="6"/>
      <c r="I18" s="6"/>
    </row>
    <row r="19" spans="1:26" x14ac:dyDescent="0.55000000000000004">
      <c r="A19" s="98"/>
      <c r="B19" s="18"/>
      <c r="C19" s="11"/>
      <c r="D19" s="12"/>
      <c r="E19" s="13"/>
      <c r="F19" s="14" t="str">
        <f t="shared" si="0"/>
        <v/>
      </c>
      <c r="G19" s="103"/>
      <c r="H19" s="6"/>
      <c r="I19" s="6"/>
      <c r="O19" s="1" t="s">
        <v>16</v>
      </c>
      <c r="P19" s="17">
        <f>IF(AND($D7="○",$D6="CGS+熱電融通")=TRUE,IF($G82/2&gt;100000,100000,ROUNDDOWN($G82/2,0)),0)</f>
        <v>0</v>
      </c>
      <c r="R19" s="77">
        <f>IF(AND($D7="○",$D6="熱電融通")=TRUE,IF($G82/2&gt;100000,100000,ROUNDDOWN($G82/2,0)),0)</f>
        <v>0</v>
      </c>
      <c r="V19" s="17">
        <f>IF(AND($D7="×",$D6="CGS+熱電融通")=TRUE,IF($G82/3&gt;100000,100000,ROUNDDOWN($G82/3,0)),0)</f>
        <v>0</v>
      </c>
      <c r="X19" s="77">
        <f>IF(AND($D7="×",$D6="熱電融通")=TRUE,IF($G82/3&gt;100000,100000,ROUNDDOWN($G82/3,0)),0)</f>
        <v>0</v>
      </c>
    </row>
    <row r="20" spans="1:26" x14ac:dyDescent="0.55000000000000004">
      <c r="A20" s="98"/>
      <c r="B20" s="18"/>
      <c r="C20" s="11"/>
      <c r="D20" s="12"/>
      <c r="E20" s="13"/>
      <c r="F20" s="14" t="str">
        <f t="shared" si="0"/>
        <v/>
      </c>
      <c r="G20" s="103"/>
      <c r="H20" s="6"/>
      <c r="I20" s="6"/>
    </row>
    <row r="21" spans="1:26" x14ac:dyDescent="0.55000000000000004">
      <c r="A21" s="98"/>
      <c r="B21" s="18"/>
      <c r="C21" s="11"/>
      <c r="D21" s="12"/>
      <c r="E21" s="13"/>
      <c r="F21" s="14" t="str">
        <f t="shared" si="0"/>
        <v/>
      </c>
      <c r="G21" s="103"/>
      <c r="H21" s="6"/>
      <c r="I21" s="6"/>
      <c r="O21" s="1" t="s">
        <v>17</v>
      </c>
      <c r="P21" s="1">
        <f>SUM(P17:P20)</f>
        <v>0</v>
      </c>
      <c r="R21" s="1">
        <f t="shared" ref="R21" si="1">SUM(R17:R20)</f>
        <v>0</v>
      </c>
      <c r="T21" s="78">
        <f>SUM(T17:T20)</f>
        <v>0</v>
      </c>
      <c r="V21" s="1">
        <f>SUM(V17:V20)</f>
        <v>0</v>
      </c>
      <c r="X21" s="1">
        <f t="shared" ref="X21" si="2">SUM(X17:X20)</f>
        <v>0</v>
      </c>
      <c r="Z21" s="78">
        <f>SUM(Z17:Z20)</f>
        <v>0</v>
      </c>
    </row>
    <row r="22" spans="1:26" x14ac:dyDescent="0.55000000000000004">
      <c r="A22" s="98"/>
      <c r="B22" s="18"/>
      <c r="C22" s="11"/>
      <c r="D22" s="19"/>
      <c r="E22" s="13"/>
      <c r="F22" s="14" t="str">
        <f t="shared" si="0"/>
        <v/>
      </c>
      <c r="G22" s="103"/>
      <c r="H22" s="6"/>
      <c r="I22" s="6"/>
    </row>
    <row r="23" spans="1:26" x14ac:dyDescent="0.55000000000000004">
      <c r="A23" s="98"/>
      <c r="B23" s="18"/>
      <c r="C23" s="11"/>
      <c r="D23" s="19"/>
      <c r="E23" s="13"/>
      <c r="F23" s="14" t="str">
        <f t="shared" si="0"/>
        <v/>
      </c>
      <c r="G23" s="103"/>
      <c r="H23" s="6"/>
      <c r="I23" s="6"/>
    </row>
    <row r="24" spans="1:26" x14ac:dyDescent="0.55000000000000004">
      <c r="A24" s="98"/>
      <c r="B24" s="18"/>
      <c r="C24" s="11"/>
      <c r="D24" s="19"/>
      <c r="E24" s="13"/>
      <c r="F24" s="14" t="str">
        <f t="shared" si="0"/>
        <v/>
      </c>
      <c r="G24" s="103"/>
      <c r="H24" s="6"/>
      <c r="I24" s="6"/>
    </row>
    <row r="25" spans="1:26" x14ac:dyDescent="0.55000000000000004">
      <c r="A25" s="98"/>
      <c r="B25" s="18"/>
      <c r="C25" s="11"/>
      <c r="D25" s="19"/>
      <c r="E25" s="13"/>
      <c r="F25" s="14" t="str">
        <f t="shared" si="0"/>
        <v/>
      </c>
      <c r="G25" s="103"/>
      <c r="H25" s="6"/>
      <c r="I25" s="6"/>
    </row>
    <row r="26" spans="1:26" x14ac:dyDescent="0.55000000000000004">
      <c r="A26" s="98"/>
      <c r="B26" s="18"/>
      <c r="C26" s="11" t="s">
        <v>59</v>
      </c>
      <c r="D26" s="19"/>
      <c r="E26" s="13"/>
      <c r="F26" s="14" t="str">
        <f t="shared" si="0"/>
        <v/>
      </c>
      <c r="G26" s="103"/>
      <c r="H26" s="6"/>
      <c r="I26" s="6"/>
    </row>
    <row r="27" spans="1:26" x14ac:dyDescent="0.55000000000000004">
      <c r="A27" s="98"/>
      <c r="B27" s="18"/>
      <c r="C27" s="11"/>
      <c r="D27" s="19"/>
      <c r="E27" s="13"/>
      <c r="F27" s="14" t="str">
        <f t="shared" si="0"/>
        <v/>
      </c>
      <c r="G27" s="103"/>
      <c r="H27" s="6"/>
      <c r="I27" s="6"/>
    </row>
    <row r="28" spans="1:26" x14ac:dyDescent="0.55000000000000004">
      <c r="A28" s="98"/>
      <c r="B28" s="18"/>
      <c r="C28" s="11"/>
      <c r="D28" s="19"/>
      <c r="E28" s="13"/>
      <c r="F28" s="14" t="str">
        <f t="shared" si="0"/>
        <v/>
      </c>
      <c r="G28" s="103"/>
      <c r="H28" s="6"/>
      <c r="I28" s="6"/>
    </row>
    <row r="29" spans="1:26" x14ac:dyDescent="0.55000000000000004">
      <c r="A29" s="98"/>
      <c r="B29" s="18"/>
      <c r="C29" s="11"/>
      <c r="D29" s="19"/>
      <c r="E29" s="13"/>
      <c r="F29" s="14" t="str">
        <f t="shared" si="0"/>
        <v/>
      </c>
      <c r="G29" s="103"/>
      <c r="H29" s="6"/>
      <c r="I29" s="6"/>
    </row>
    <row r="30" spans="1:26" x14ac:dyDescent="0.55000000000000004">
      <c r="A30" s="98"/>
      <c r="B30" s="18"/>
      <c r="C30" s="11"/>
      <c r="D30" s="19"/>
      <c r="E30" s="13"/>
      <c r="F30" s="14" t="str">
        <f t="shared" si="0"/>
        <v/>
      </c>
      <c r="G30" s="103"/>
      <c r="H30" s="6"/>
      <c r="I30" s="6"/>
    </row>
    <row r="31" spans="1:26" x14ac:dyDescent="0.55000000000000004">
      <c r="A31" s="98"/>
      <c r="B31" s="18"/>
      <c r="C31" s="11"/>
      <c r="D31" s="19"/>
      <c r="E31" s="13"/>
      <c r="F31" s="14" t="str">
        <f t="shared" si="0"/>
        <v/>
      </c>
      <c r="G31" s="103"/>
      <c r="H31" s="6"/>
      <c r="I31" s="6"/>
    </row>
    <row r="32" spans="1:26" x14ac:dyDescent="0.55000000000000004">
      <c r="A32" s="98"/>
      <c r="B32" s="18"/>
      <c r="C32" s="11"/>
      <c r="D32" s="19"/>
      <c r="E32" s="13"/>
      <c r="F32" s="14" t="str">
        <f t="shared" si="0"/>
        <v/>
      </c>
      <c r="G32" s="103"/>
      <c r="H32" s="6"/>
      <c r="I32" s="6"/>
    </row>
    <row r="33" spans="1:11" x14ac:dyDescent="0.55000000000000004">
      <c r="A33" s="98"/>
      <c r="B33" s="18"/>
      <c r="C33" s="11"/>
      <c r="D33" s="19"/>
      <c r="E33" s="13"/>
      <c r="F33" s="14" t="str">
        <f t="shared" si="0"/>
        <v/>
      </c>
      <c r="G33" s="103"/>
      <c r="H33" s="6"/>
      <c r="I33" s="6"/>
    </row>
    <row r="34" spans="1:11" x14ac:dyDescent="0.55000000000000004">
      <c r="A34" s="98"/>
      <c r="B34" s="18"/>
      <c r="C34" s="11"/>
      <c r="D34" s="19"/>
      <c r="E34" s="13"/>
      <c r="F34" s="14" t="str">
        <f t="shared" si="0"/>
        <v/>
      </c>
      <c r="G34" s="103"/>
      <c r="H34" s="6"/>
      <c r="I34" s="6"/>
    </row>
    <row r="35" spans="1:11" x14ac:dyDescent="0.55000000000000004">
      <c r="A35" s="98"/>
      <c r="B35" s="18"/>
      <c r="C35" s="11"/>
      <c r="D35" s="19"/>
      <c r="E35" s="13"/>
      <c r="F35" s="14" t="str">
        <f t="shared" si="0"/>
        <v/>
      </c>
      <c r="G35" s="103"/>
      <c r="H35" s="6"/>
      <c r="I35" s="6"/>
    </row>
    <row r="36" spans="1:11" x14ac:dyDescent="0.55000000000000004">
      <c r="A36" s="98"/>
      <c r="B36" s="18"/>
      <c r="C36" s="11"/>
      <c r="D36" s="19"/>
      <c r="E36" s="13"/>
      <c r="F36" s="14" t="str">
        <f t="shared" si="0"/>
        <v/>
      </c>
      <c r="G36" s="103"/>
      <c r="H36" s="6"/>
      <c r="I36" s="6"/>
    </row>
    <row r="37" spans="1:11" x14ac:dyDescent="0.55000000000000004">
      <c r="A37" s="98"/>
      <c r="C37" s="11"/>
      <c r="D37" s="19"/>
      <c r="E37" s="13"/>
      <c r="F37" s="14" t="str">
        <f t="shared" si="0"/>
        <v/>
      </c>
      <c r="G37" s="103"/>
    </row>
    <row r="38" spans="1:11" x14ac:dyDescent="0.55000000000000004">
      <c r="A38" s="98"/>
      <c r="B38" s="18"/>
      <c r="C38" s="11"/>
      <c r="D38" s="19"/>
      <c r="E38" s="13"/>
      <c r="F38" s="14" t="str">
        <f t="shared" si="0"/>
        <v/>
      </c>
      <c r="G38" s="103"/>
      <c r="H38" s="6"/>
      <c r="I38" s="6"/>
    </row>
    <row r="39" spans="1:11" x14ac:dyDescent="0.55000000000000004">
      <c r="A39" s="98"/>
      <c r="B39" s="18"/>
      <c r="C39" s="11"/>
      <c r="D39" s="19"/>
      <c r="E39" s="13"/>
      <c r="F39" s="14" t="str">
        <f t="shared" si="0"/>
        <v/>
      </c>
      <c r="G39" s="103"/>
      <c r="H39" s="6"/>
      <c r="I39" s="6"/>
    </row>
    <row r="40" spans="1:11" x14ac:dyDescent="0.55000000000000004">
      <c r="A40" s="98"/>
      <c r="B40" s="18"/>
      <c r="C40" s="11"/>
      <c r="D40" s="19"/>
      <c r="E40" s="13"/>
      <c r="F40" s="14" t="str">
        <f t="shared" si="0"/>
        <v/>
      </c>
      <c r="G40" s="104"/>
      <c r="H40" s="6"/>
      <c r="I40" s="6"/>
    </row>
    <row r="41" spans="1:11" x14ac:dyDescent="0.55000000000000004">
      <c r="A41" s="98"/>
      <c r="B41" s="106" t="s">
        <v>18</v>
      </c>
      <c r="C41" s="107"/>
      <c r="D41" s="20" t="s">
        <v>9</v>
      </c>
      <c r="E41" s="21" t="s">
        <v>9</v>
      </c>
      <c r="F41" s="59" t="str">
        <f>IF(COUNT(F42:F79)=0,"",SUM(F42:F79))</f>
        <v/>
      </c>
      <c r="G41" s="61" t="str">
        <f>IF(F41="","",ROUNDDOWN(F41,0))</f>
        <v/>
      </c>
      <c r="H41" s="6"/>
      <c r="I41" s="22" t="s">
        <v>19</v>
      </c>
      <c r="K41" s="23"/>
    </row>
    <row r="42" spans="1:11" x14ac:dyDescent="0.55000000000000004">
      <c r="A42" s="98"/>
      <c r="B42" s="18"/>
      <c r="C42" s="11"/>
      <c r="D42" s="12"/>
      <c r="E42" s="13"/>
      <c r="F42" s="14" t="str">
        <f t="shared" si="0"/>
        <v/>
      </c>
      <c r="G42" s="108"/>
      <c r="H42" s="6"/>
      <c r="I42" s="6"/>
    </row>
    <row r="43" spans="1:11" x14ac:dyDescent="0.55000000000000004">
      <c r="A43" s="98"/>
      <c r="B43" s="18"/>
      <c r="C43" s="11"/>
      <c r="D43" s="12"/>
      <c r="E43" s="13"/>
      <c r="F43" s="14" t="str">
        <f t="shared" si="0"/>
        <v/>
      </c>
      <c r="G43" s="109"/>
      <c r="H43" s="6"/>
      <c r="I43" s="6"/>
    </row>
    <row r="44" spans="1:11" x14ac:dyDescent="0.55000000000000004">
      <c r="A44" s="98"/>
      <c r="B44" s="18"/>
      <c r="C44" s="11"/>
      <c r="D44" s="12"/>
      <c r="E44" s="13"/>
      <c r="F44" s="14" t="str">
        <f t="shared" si="0"/>
        <v/>
      </c>
      <c r="G44" s="109"/>
      <c r="H44" s="6"/>
      <c r="I44" s="6"/>
    </row>
    <row r="45" spans="1:11" x14ac:dyDescent="0.55000000000000004">
      <c r="A45" s="98"/>
      <c r="B45" s="18"/>
      <c r="C45" s="11"/>
      <c r="D45" s="12"/>
      <c r="E45" s="13"/>
      <c r="F45" s="14" t="str">
        <f t="shared" si="0"/>
        <v/>
      </c>
      <c r="G45" s="109"/>
      <c r="H45" s="6"/>
      <c r="I45" s="6"/>
    </row>
    <row r="46" spans="1:11" x14ac:dyDescent="0.55000000000000004">
      <c r="A46" s="98"/>
      <c r="B46" s="18"/>
      <c r="C46" s="11"/>
      <c r="D46" s="12"/>
      <c r="E46" s="13"/>
      <c r="F46" s="14" t="str">
        <f t="shared" si="0"/>
        <v/>
      </c>
      <c r="G46" s="109"/>
      <c r="H46" s="6"/>
      <c r="I46" s="6"/>
    </row>
    <row r="47" spans="1:11" x14ac:dyDescent="0.55000000000000004">
      <c r="A47" s="98"/>
      <c r="B47" s="18"/>
      <c r="C47" s="11"/>
      <c r="D47" s="12"/>
      <c r="E47" s="13"/>
      <c r="F47" s="14" t="str">
        <f t="shared" si="0"/>
        <v/>
      </c>
      <c r="G47" s="109"/>
      <c r="H47" s="6"/>
      <c r="I47" s="6"/>
    </row>
    <row r="48" spans="1:11" x14ac:dyDescent="0.55000000000000004">
      <c r="A48" s="98"/>
      <c r="B48" s="18"/>
      <c r="C48" s="11"/>
      <c r="D48" s="12"/>
      <c r="E48" s="13"/>
      <c r="F48" s="14" t="str">
        <f t="shared" si="0"/>
        <v/>
      </c>
      <c r="G48" s="109"/>
      <c r="H48" s="6"/>
      <c r="I48" s="6"/>
    </row>
    <row r="49" spans="1:9" x14ac:dyDescent="0.55000000000000004">
      <c r="A49" s="98"/>
      <c r="B49" s="18"/>
      <c r="C49" s="11"/>
      <c r="D49" s="12"/>
      <c r="E49" s="13"/>
      <c r="F49" s="14" t="str">
        <f t="shared" si="0"/>
        <v/>
      </c>
      <c r="G49" s="109"/>
      <c r="H49" s="6"/>
      <c r="I49" s="6"/>
    </row>
    <row r="50" spans="1:9" x14ac:dyDescent="0.55000000000000004">
      <c r="A50" s="98"/>
      <c r="B50" s="18"/>
      <c r="C50" s="11"/>
      <c r="D50" s="12"/>
      <c r="E50" s="13"/>
      <c r="F50" s="14" t="str">
        <f t="shared" si="0"/>
        <v/>
      </c>
      <c r="G50" s="109"/>
      <c r="H50" s="6"/>
      <c r="I50" s="6"/>
    </row>
    <row r="51" spans="1:9" x14ac:dyDescent="0.55000000000000004">
      <c r="A51" s="98"/>
      <c r="B51" s="18"/>
      <c r="C51" s="11"/>
      <c r="D51" s="12"/>
      <c r="E51" s="13"/>
      <c r="F51" s="14" t="str">
        <f t="shared" si="0"/>
        <v/>
      </c>
      <c r="G51" s="109"/>
      <c r="H51" s="6"/>
      <c r="I51" s="6"/>
    </row>
    <row r="52" spans="1:9" x14ac:dyDescent="0.55000000000000004">
      <c r="A52" s="98"/>
      <c r="B52" s="18"/>
      <c r="C52" s="11"/>
      <c r="D52" s="12"/>
      <c r="E52" s="13"/>
      <c r="F52" s="14" t="str">
        <f t="shared" si="0"/>
        <v/>
      </c>
      <c r="G52" s="109"/>
      <c r="H52" s="6"/>
      <c r="I52" s="6"/>
    </row>
    <row r="53" spans="1:9" x14ac:dyDescent="0.55000000000000004">
      <c r="A53" s="98"/>
      <c r="B53" s="18"/>
      <c r="C53" s="11"/>
      <c r="D53" s="19"/>
      <c r="E53" s="13"/>
      <c r="F53" s="14" t="str">
        <f t="shared" si="0"/>
        <v/>
      </c>
      <c r="G53" s="109"/>
      <c r="H53" s="6"/>
      <c r="I53" s="6"/>
    </row>
    <row r="54" spans="1:9" x14ac:dyDescent="0.55000000000000004">
      <c r="A54" s="98"/>
      <c r="B54" s="18"/>
      <c r="C54" s="11"/>
      <c r="D54" s="19"/>
      <c r="E54" s="13"/>
      <c r="F54" s="14" t="str">
        <f t="shared" si="0"/>
        <v/>
      </c>
      <c r="G54" s="109"/>
      <c r="H54" s="6"/>
      <c r="I54" s="6"/>
    </row>
    <row r="55" spans="1:9" x14ac:dyDescent="0.55000000000000004">
      <c r="A55" s="98"/>
      <c r="B55" s="18"/>
      <c r="C55" s="11"/>
      <c r="D55" s="19"/>
      <c r="E55" s="13"/>
      <c r="F55" s="14" t="str">
        <f t="shared" si="0"/>
        <v/>
      </c>
      <c r="G55" s="109"/>
    </row>
    <row r="56" spans="1:9" x14ac:dyDescent="0.55000000000000004">
      <c r="A56" s="98"/>
      <c r="B56" s="18"/>
      <c r="C56" s="11"/>
      <c r="D56" s="19"/>
      <c r="E56" s="13"/>
      <c r="F56" s="14" t="str">
        <f t="shared" si="0"/>
        <v/>
      </c>
      <c r="G56" s="109"/>
    </row>
    <row r="57" spans="1:9" x14ac:dyDescent="0.55000000000000004">
      <c r="A57" s="98"/>
      <c r="B57" s="18"/>
      <c r="C57" s="11"/>
      <c r="D57" s="19"/>
      <c r="E57" s="13"/>
      <c r="F57" s="14" t="str">
        <f t="shared" si="0"/>
        <v/>
      </c>
      <c r="G57" s="109"/>
    </row>
    <row r="58" spans="1:9" x14ac:dyDescent="0.55000000000000004">
      <c r="A58" s="98"/>
      <c r="B58" s="18"/>
      <c r="C58" s="24"/>
      <c r="D58" s="19"/>
      <c r="E58" s="13"/>
      <c r="F58" s="14" t="str">
        <f t="shared" si="0"/>
        <v/>
      </c>
      <c r="G58" s="109"/>
    </row>
    <row r="59" spans="1:9" x14ac:dyDescent="0.55000000000000004">
      <c r="A59" s="98"/>
      <c r="B59" s="18"/>
      <c r="C59" s="24"/>
      <c r="D59" s="19"/>
      <c r="E59" s="13"/>
      <c r="F59" s="14" t="str">
        <f t="shared" si="0"/>
        <v/>
      </c>
      <c r="G59" s="109"/>
    </row>
    <row r="60" spans="1:9" x14ac:dyDescent="0.55000000000000004">
      <c r="A60" s="98"/>
      <c r="B60" s="18"/>
      <c r="C60" s="24"/>
      <c r="D60" s="19"/>
      <c r="E60" s="13"/>
      <c r="F60" s="14" t="str">
        <f t="shared" si="0"/>
        <v/>
      </c>
      <c r="G60" s="109"/>
    </row>
    <row r="61" spans="1:9" x14ac:dyDescent="0.55000000000000004">
      <c r="A61" s="98"/>
      <c r="B61" s="18"/>
      <c r="C61" s="24"/>
      <c r="D61" s="19"/>
      <c r="E61" s="13"/>
      <c r="F61" s="14" t="str">
        <f t="shared" si="0"/>
        <v/>
      </c>
      <c r="G61" s="109"/>
    </row>
    <row r="62" spans="1:9" x14ac:dyDescent="0.55000000000000004">
      <c r="A62" s="98"/>
      <c r="B62" s="18"/>
      <c r="C62" s="24"/>
      <c r="D62" s="19"/>
      <c r="E62" s="13"/>
      <c r="F62" s="14" t="str">
        <f t="shared" si="0"/>
        <v/>
      </c>
      <c r="G62" s="109"/>
    </row>
    <row r="63" spans="1:9" x14ac:dyDescent="0.55000000000000004">
      <c r="A63" s="98"/>
      <c r="B63" s="18"/>
      <c r="C63" s="11"/>
      <c r="D63" s="19"/>
      <c r="E63" s="13"/>
      <c r="F63" s="14" t="str">
        <f t="shared" si="0"/>
        <v/>
      </c>
      <c r="G63" s="109"/>
    </row>
    <row r="64" spans="1:9" x14ac:dyDescent="0.55000000000000004">
      <c r="A64" s="99"/>
      <c r="B64" s="25"/>
      <c r="C64" s="26"/>
      <c r="D64" s="27"/>
      <c r="E64" s="28"/>
      <c r="F64" s="62" t="str">
        <f t="shared" si="0"/>
        <v/>
      </c>
      <c r="G64" s="110"/>
    </row>
    <row r="65" spans="1:7" x14ac:dyDescent="0.55000000000000004">
      <c r="A65" s="29"/>
      <c r="B65" s="30"/>
      <c r="C65" s="31"/>
      <c r="D65" s="32"/>
      <c r="E65" s="31"/>
      <c r="F65" s="33"/>
      <c r="G65" s="52"/>
    </row>
    <row r="66" spans="1:7" x14ac:dyDescent="0.55000000000000004">
      <c r="A66" s="4" t="s">
        <v>33</v>
      </c>
    </row>
    <row r="67" spans="1:7" x14ac:dyDescent="0.55000000000000004">
      <c r="A67" s="111" t="str">
        <f>A3</f>
        <v>事業者名</v>
      </c>
      <c r="B67" s="111"/>
      <c r="C67" s="82"/>
      <c r="D67" s="82"/>
      <c r="E67" s="82"/>
      <c r="F67" s="82"/>
    </row>
    <row r="68" spans="1:7" ht="19" x14ac:dyDescent="0.55000000000000004">
      <c r="A68" s="83" t="s">
        <v>65</v>
      </c>
      <c r="B68" s="83"/>
      <c r="C68" s="83"/>
      <c r="D68" s="83"/>
      <c r="E68" s="83"/>
      <c r="F68" s="83"/>
      <c r="G68" s="83"/>
    </row>
    <row r="69" spans="1:7" x14ac:dyDescent="0.55000000000000004">
      <c r="A69" s="4"/>
      <c r="B69" s="6"/>
      <c r="C69" s="6"/>
      <c r="D69" s="6"/>
      <c r="E69" s="6"/>
      <c r="F69" s="6"/>
      <c r="G69" s="6"/>
    </row>
    <row r="70" spans="1:7" ht="41.25" customHeight="1" x14ac:dyDescent="0.55000000000000004">
      <c r="A70" s="112" t="s">
        <v>3</v>
      </c>
      <c r="B70" s="113"/>
      <c r="C70" s="114"/>
      <c r="D70" s="93" t="s">
        <v>4</v>
      </c>
      <c r="E70" s="94"/>
      <c r="F70" s="95"/>
      <c r="G70" s="118" t="s">
        <v>56</v>
      </c>
    </row>
    <row r="71" spans="1:7" ht="41.25" customHeight="1" x14ac:dyDescent="0.55000000000000004">
      <c r="A71" s="115"/>
      <c r="B71" s="116"/>
      <c r="C71" s="117"/>
      <c r="D71" s="53" t="s">
        <v>5</v>
      </c>
      <c r="E71" s="54" t="s">
        <v>6</v>
      </c>
      <c r="F71" s="55" t="s">
        <v>7</v>
      </c>
      <c r="G71" s="119"/>
    </row>
    <row r="72" spans="1:7" x14ac:dyDescent="0.55000000000000004">
      <c r="A72" s="97" t="s">
        <v>8</v>
      </c>
      <c r="C72" s="11"/>
      <c r="D72" s="19"/>
      <c r="E72" s="13"/>
      <c r="F72" s="14" t="str">
        <f>IF(D72="","",D72*E72)</f>
        <v/>
      </c>
      <c r="G72" s="121"/>
    </row>
    <row r="73" spans="1:7" x14ac:dyDescent="0.55000000000000004">
      <c r="A73" s="98"/>
      <c r="C73" s="11"/>
      <c r="D73" s="19"/>
      <c r="E73" s="13"/>
      <c r="F73" s="14" t="str">
        <f>IF(D73="","",D73*E73)</f>
        <v/>
      </c>
      <c r="G73" s="109"/>
    </row>
    <row r="74" spans="1:7" x14ac:dyDescent="0.55000000000000004">
      <c r="A74" s="98"/>
      <c r="C74" s="11"/>
      <c r="D74" s="19"/>
      <c r="E74" s="13"/>
      <c r="F74" s="14" t="str">
        <f t="shared" ref="F74:F79" si="3">IF(D74="","",D74*E74)</f>
        <v/>
      </c>
      <c r="G74" s="109"/>
    </row>
    <row r="75" spans="1:7" x14ac:dyDescent="0.55000000000000004">
      <c r="A75" s="98"/>
      <c r="C75" s="11"/>
      <c r="D75" s="19"/>
      <c r="E75" s="13"/>
      <c r="F75" s="14" t="str">
        <f t="shared" si="3"/>
        <v/>
      </c>
      <c r="G75" s="109"/>
    </row>
    <row r="76" spans="1:7" x14ac:dyDescent="0.55000000000000004">
      <c r="A76" s="98"/>
      <c r="C76" s="11"/>
      <c r="D76" s="19"/>
      <c r="E76" s="13"/>
      <c r="F76" s="14" t="str">
        <f t="shared" si="3"/>
        <v/>
      </c>
      <c r="G76" s="109"/>
    </row>
    <row r="77" spans="1:7" x14ac:dyDescent="0.55000000000000004">
      <c r="A77" s="98"/>
      <c r="B77" s="10"/>
      <c r="C77" s="11"/>
      <c r="D77" s="19"/>
      <c r="E77" s="13"/>
      <c r="F77" s="14" t="str">
        <f t="shared" si="3"/>
        <v/>
      </c>
      <c r="G77" s="109"/>
    </row>
    <row r="78" spans="1:7" x14ac:dyDescent="0.55000000000000004">
      <c r="A78" s="98"/>
      <c r="B78" s="10"/>
      <c r="C78" s="11"/>
      <c r="D78" s="19"/>
      <c r="E78" s="13"/>
      <c r="F78" s="14" t="str">
        <f t="shared" si="3"/>
        <v/>
      </c>
      <c r="G78" s="109"/>
    </row>
    <row r="79" spans="1:7" ht="13.5" thickBot="1" x14ac:dyDescent="0.6">
      <c r="A79" s="98"/>
      <c r="B79" s="34"/>
      <c r="C79" s="11"/>
      <c r="D79" s="19"/>
      <c r="E79" s="13"/>
      <c r="F79" s="35" t="str">
        <f t="shared" si="3"/>
        <v/>
      </c>
      <c r="G79" s="122"/>
    </row>
    <row r="80" spans="1:7" ht="17.25" customHeight="1" thickTop="1" x14ac:dyDescent="0.55000000000000004">
      <c r="A80" s="98"/>
      <c r="B80" s="123" t="s">
        <v>60</v>
      </c>
      <c r="C80" s="124"/>
      <c r="D80" s="36"/>
      <c r="E80" s="36"/>
      <c r="F80" s="37" t="str">
        <f>IF(SUM(F81:F82)&gt;0,SUM(F81:F82),"")</f>
        <v/>
      </c>
      <c r="G80" s="63" t="str">
        <f>IF(SUM(G81:G82)&gt;0,SUM(G81:G82),"")</f>
        <v/>
      </c>
    </row>
    <row r="81" spans="1:13" ht="21.75" customHeight="1" x14ac:dyDescent="0.55000000000000004">
      <c r="A81" s="98"/>
      <c r="B81" s="18"/>
      <c r="C81" s="38" t="s">
        <v>21</v>
      </c>
      <c r="D81" s="39"/>
      <c r="E81" s="39"/>
      <c r="F81" s="46">
        <f>IF(F12="","",F12)</f>
        <v>0</v>
      </c>
      <c r="G81" s="64">
        <f>IF(G12="","",G12)</f>
        <v>0</v>
      </c>
    </row>
    <row r="82" spans="1:13" ht="21.75" customHeight="1" thickBot="1" x14ac:dyDescent="0.6">
      <c r="A82" s="98"/>
      <c r="B82" s="18"/>
      <c r="C82" s="38" t="s">
        <v>22</v>
      </c>
      <c r="D82" s="39"/>
      <c r="E82" s="39"/>
      <c r="F82" s="65" t="str">
        <f>IF(F41="","",F41)</f>
        <v/>
      </c>
      <c r="G82" s="66">
        <f>IF(G41="",0,G41)</f>
        <v>0</v>
      </c>
    </row>
    <row r="83" spans="1:13" ht="17.25" customHeight="1" thickTop="1" x14ac:dyDescent="0.55000000000000004">
      <c r="A83" s="98"/>
      <c r="B83" s="125" t="s">
        <v>61</v>
      </c>
      <c r="C83" s="126"/>
      <c r="D83" s="126"/>
      <c r="E83" s="126"/>
      <c r="F83" s="127"/>
      <c r="G83" s="67">
        <f>SUM(G84:G85)</f>
        <v>0</v>
      </c>
    </row>
    <row r="84" spans="1:13" ht="21.75" customHeight="1" x14ac:dyDescent="0.55000000000000004">
      <c r="A84" s="98"/>
      <c r="B84" s="128"/>
      <c r="C84" s="129" t="s">
        <v>21</v>
      </c>
      <c r="D84" s="130"/>
      <c r="E84" s="130"/>
      <c r="F84" s="131"/>
      <c r="G84" s="68" t="str">
        <f>IF(G81&gt;0,SUM(P17:Z17),"")</f>
        <v/>
      </c>
      <c r="I84" s="132" t="str">
        <f>IF(OR(AND(D6="",D7="")=TRUE,AND(OR(D6="○",D6="●",D6="◎")=TRUE,OR(D7="○",D7="●",D7="◎")=TRUE)=TRUE)=TRUE,"←冒頭の助成事業パターンを選択してください。","")</f>
        <v/>
      </c>
      <c r="J84" s="132"/>
      <c r="K84" s="132"/>
      <c r="L84" s="132"/>
      <c r="M84" s="132"/>
    </row>
    <row r="85" spans="1:13" ht="21.75" customHeight="1" thickBot="1" x14ac:dyDescent="0.6">
      <c r="A85" s="120"/>
      <c r="B85" s="128"/>
      <c r="C85" s="133" t="s">
        <v>22</v>
      </c>
      <c r="D85" s="134"/>
      <c r="E85" s="134"/>
      <c r="F85" s="135"/>
      <c r="G85" s="69" t="str">
        <f>IF(G82&gt;0,SUM(P19:Z19),"")</f>
        <v/>
      </c>
      <c r="I85" s="132"/>
      <c r="J85" s="132"/>
      <c r="K85" s="132"/>
      <c r="L85" s="132"/>
      <c r="M85" s="132"/>
    </row>
    <row r="86" spans="1:13" ht="13.5" thickTop="1" x14ac:dyDescent="0.55000000000000004">
      <c r="A86" s="136" t="s">
        <v>23</v>
      </c>
      <c r="B86" s="137" t="s">
        <v>24</v>
      </c>
      <c r="C86" s="138"/>
      <c r="D86" s="70" t="s">
        <v>9</v>
      </c>
      <c r="E86" s="71" t="s">
        <v>9</v>
      </c>
      <c r="F86" s="72" t="str">
        <f>IF(COUNT(F87:F99)=0,"",SUM(F87:F99))</f>
        <v/>
      </c>
      <c r="G86" s="139"/>
    </row>
    <row r="87" spans="1:13" x14ac:dyDescent="0.55000000000000004">
      <c r="A87" s="98"/>
      <c r="B87" s="142"/>
      <c r="C87" s="40"/>
      <c r="D87" s="41"/>
      <c r="E87" s="42"/>
      <c r="F87" s="14" t="str">
        <f t="shared" ref="F87:F99" si="4">IF(D87="","",D87*E87)</f>
        <v/>
      </c>
      <c r="G87" s="140"/>
    </row>
    <row r="88" spans="1:13" ht="14.25" customHeight="1" x14ac:dyDescent="0.55000000000000004">
      <c r="A88" s="98"/>
      <c r="B88" s="142"/>
      <c r="C88" s="40"/>
      <c r="D88" s="43"/>
      <c r="E88" s="13"/>
      <c r="F88" s="14" t="str">
        <f t="shared" si="4"/>
        <v/>
      </c>
      <c r="G88" s="140"/>
    </row>
    <row r="89" spans="1:13" x14ac:dyDescent="0.55000000000000004">
      <c r="A89" s="98"/>
      <c r="B89" s="142"/>
      <c r="C89" s="40"/>
      <c r="D89" s="43"/>
      <c r="E89" s="13"/>
      <c r="F89" s="14" t="str">
        <f t="shared" si="4"/>
        <v/>
      </c>
      <c r="G89" s="140"/>
    </row>
    <row r="90" spans="1:13" x14ac:dyDescent="0.55000000000000004">
      <c r="A90" s="98"/>
      <c r="B90" s="142"/>
      <c r="C90" s="40"/>
      <c r="D90" s="43"/>
      <c r="E90" s="13"/>
      <c r="F90" s="14" t="str">
        <f t="shared" si="4"/>
        <v/>
      </c>
      <c r="G90" s="140"/>
    </row>
    <row r="91" spans="1:13" x14ac:dyDescent="0.55000000000000004">
      <c r="A91" s="98"/>
      <c r="B91" s="142"/>
      <c r="C91" s="40"/>
      <c r="D91" s="43"/>
      <c r="E91" s="13"/>
      <c r="F91" s="14" t="str">
        <f t="shared" si="4"/>
        <v/>
      </c>
      <c r="G91" s="140"/>
    </row>
    <row r="92" spans="1:13" x14ac:dyDescent="0.55000000000000004">
      <c r="A92" s="98"/>
      <c r="B92" s="142"/>
      <c r="C92" s="40"/>
      <c r="D92" s="43"/>
      <c r="E92" s="13"/>
      <c r="F92" s="14" t="str">
        <f t="shared" si="4"/>
        <v/>
      </c>
      <c r="G92" s="140"/>
    </row>
    <row r="93" spans="1:13" x14ac:dyDescent="0.55000000000000004">
      <c r="A93" s="98"/>
      <c r="B93" s="142"/>
      <c r="C93" s="40"/>
      <c r="D93" s="43"/>
      <c r="E93" s="13"/>
      <c r="F93" s="14" t="str">
        <f t="shared" si="4"/>
        <v/>
      </c>
      <c r="G93" s="140"/>
    </row>
    <row r="94" spans="1:13" x14ac:dyDescent="0.55000000000000004">
      <c r="A94" s="98"/>
      <c r="B94" s="142"/>
      <c r="C94" s="40"/>
      <c r="D94" s="43"/>
      <c r="E94" s="13"/>
      <c r="F94" s="14" t="str">
        <f t="shared" si="4"/>
        <v/>
      </c>
      <c r="G94" s="140"/>
    </row>
    <row r="95" spans="1:13" x14ac:dyDescent="0.55000000000000004">
      <c r="A95" s="98"/>
      <c r="B95" s="142"/>
      <c r="C95" s="40"/>
      <c r="D95" s="43"/>
      <c r="E95" s="13"/>
      <c r="F95" s="14" t="str">
        <f t="shared" si="4"/>
        <v/>
      </c>
      <c r="G95" s="140"/>
    </row>
    <row r="96" spans="1:13" x14ac:dyDescent="0.55000000000000004">
      <c r="A96" s="98"/>
      <c r="B96" s="142"/>
      <c r="C96" s="40"/>
      <c r="D96" s="43"/>
      <c r="E96" s="13"/>
      <c r="F96" s="14" t="str">
        <f t="shared" si="4"/>
        <v/>
      </c>
      <c r="G96" s="140"/>
    </row>
    <row r="97" spans="1:7" x14ac:dyDescent="0.55000000000000004">
      <c r="A97" s="98"/>
      <c r="B97" s="142"/>
      <c r="C97" s="40"/>
      <c r="D97" s="43"/>
      <c r="E97" s="13"/>
      <c r="F97" s="14" t="str">
        <f t="shared" si="4"/>
        <v/>
      </c>
      <c r="G97" s="140"/>
    </row>
    <row r="98" spans="1:7" x14ac:dyDescent="0.55000000000000004">
      <c r="A98" s="98"/>
      <c r="B98" s="142"/>
      <c r="C98" s="40"/>
      <c r="D98" s="43"/>
      <c r="E98" s="13"/>
      <c r="F98" s="14" t="str">
        <f t="shared" si="4"/>
        <v/>
      </c>
      <c r="G98" s="140"/>
    </row>
    <row r="99" spans="1:7" x14ac:dyDescent="0.55000000000000004">
      <c r="A99" s="98"/>
      <c r="B99" s="143"/>
      <c r="C99" s="40"/>
      <c r="D99" s="43"/>
      <c r="E99" s="13"/>
      <c r="F99" s="14" t="str">
        <f t="shared" si="4"/>
        <v/>
      </c>
      <c r="G99" s="140"/>
    </row>
    <row r="100" spans="1:7" x14ac:dyDescent="0.55000000000000004">
      <c r="A100" s="98"/>
      <c r="B100" s="144" t="s">
        <v>62</v>
      </c>
      <c r="C100" s="145"/>
      <c r="D100" s="44" t="s">
        <v>9</v>
      </c>
      <c r="E100" s="45" t="s">
        <v>9</v>
      </c>
      <c r="F100" s="73" t="str">
        <f>IF(COUNT(F101:F114)=0,"",SUM(F101:F114))</f>
        <v/>
      </c>
      <c r="G100" s="140"/>
    </row>
    <row r="101" spans="1:7" x14ac:dyDescent="0.55000000000000004">
      <c r="A101" s="98"/>
      <c r="B101" s="18"/>
      <c r="C101" s="40"/>
      <c r="D101" s="43"/>
      <c r="E101" s="13"/>
      <c r="F101" s="14" t="str">
        <f t="shared" ref="F101:F119" si="5">IF(D101="","",D101*E101)</f>
        <v/>
      </c>
      <c r="G101" s="140"/>
    </row>
    <row r="102" spans="1:7" x14ac:dyDescent="0.55000000000000004">
      <c r="A102" s="98"/>
      <c r="B102" s="18"/>
      <c r="C102" s="40"/>
      <c r="D102" s="43"/>
      <c r="E102" s="13"/>
      <c r="F102" s="14" t="str">
        <f t="shared" si="5"/>
        <v/>
      </c>
      <c r="G102" s="140"/>
    </row>
    <row r="103" spans="1:7" x14ac:dyDescent="0.55000000000000004">
      <c r="A103" s="98"/>
      <c r="B103" s="18"/>
      <c r="C103" s="40"/>
      <c r="D103" s="43"/>
      <c r="E103" s="13"/>
      <c r="F103" s="14" t="str">
        <f t="shared" si="5"/>
        <v/>
      </c>
      <c r="G103" s="140"/>
    </row>
    <row r="104" spans="1:7" x14ac:dyDescent="0.55000000000000004">
      <c r="A104" s="98"/>
      <c r="B104" s="18"/>
      <c r="C104" s="40"/>
      <c r="D104" s="43"/>
      <c r="E104" s="13"/>
      <c r="F104" s="14" t="str">
        <f t="shared" si="5"/>
        <v/>
      </c>
      <c r="G104" s="140"/>
    </row>
    <row r="105" spans="1:7" x14ac:dyDescent="0.55000000000000004">
      <c r="A105" s="98"/>
      <c r="B105" s="18"/>
      <c r="C105" s="40"/>
      <c r="D105" s="43"/>
      <c r="E105" s="13"/>
      <c r="F105" s="14" t="str">
        <f t="shared" si="5"/>
        <v/>
      </c>
      <c r="G105" s="140"/>
    </row>
    <row r="106" spans="1:7" x14ac:dyDescent="0.55000000000000004">
      <c r="A106" s="98"/>
      <c r="B106" s="18"/>
      <c r="C106" s="40"/>
      <c r="D106" s="43"/>
      <c r="E106" s="13"/>
      <c r="F106" s="14" t="str">
        <f t="shared" si="5"/>
        <v/>
      </c>
      <c r="G106" s="140"/>
    </row>
    <row r="107" spans="1:7" x14ac:dyDescent="0.55000000000000004">
      <c r="A107" s="98"/>
      <c r="B107" s="18"/>
      <c r="C107" s="40"/>
      <c r="D107" s="43"/>
      <c r="E107" s="13"/>
      <c r="F107" s="14" t="str">
        <f t="shared" si="5"/>
        <v/>
      </c>
      <c r="G107" s="140"/>
    </row>
    <row r="108" spans="1:7" x14ac:dyDescent="0.55000000000000004">
      <c r="A108" s="98"/>
      <c r="B108" s="18"/>
      <c r="C108" s="40"/>
      <c r="D108" s="43"/>
      <c r="E108" s="13"/>
      <c r="F108" s="14" t="str">
        <f t="shared" si="5"/>
        <v/>
      </c>
      <c r="G108" s="140"/>
    </row>
    <row r="109" spans="1:7" x14ac:dyDescent="0.55000000000000004">
      <c r="A109" s="98"/>
      <c r="B109" s="18"/>
      <c r="C109" s="40"/>
      <c r="D109" s="43"/>
      <c r="E109" s="13"/>
      <c r="F109" s="14" t="str">
        <f t="shared" si="5"/>
        <v/>
      </c>
      <c r="G109" s="140"/>
    </row>
    <row r="110" spans="1:7" x14ac:dyDescent="0.55000000000000004">
      <c r="A110" s="98"/>
      <c r="B110" s="18"/>
      <c r="C110" s="40"/>
      <c r="D110" s="43"/>
      <c r="E110" s="13"/>
      <c r="F110" s="14" t="str">
        <f t="shared" si="5"/>
        <v/>
      </c>
      <c r="G110" s="140"/>
    </row>
    <row r="111" spans="1:7" x14ac:dyDescent="0.55000000000000004">
      <c r="A111" s="98"/>
      <c r="B111" s="18"/>
      <c r="C111" s="40"/>
      <c r="D111" s="43"/>
      <c r="E111" s="13"/>
      <c r="F111" s="14" t="str">
        <f t="shared" si="5"/>
        <v/>
      </c>
      <c r="G111" s="140"/>
    </row>
    <row r="112" spans="1:7" x14ac:dyDescent="0.55000000000000004">
      <c r="A112" s="98"/>
      <c r="B112" s="18"/>
      <c r="C112" s="40"/>
      <c r="D112" s="43"/>
      <c r="E112" s="13"/>
      <c r="F112" s="14" t="str">
        <f t="shared" si="5"/>
        <v/>
      </c>
      <c r="G112" s="140"/>
    </row>
    <row r="113" spans="1:7" x14ac:dyDescent="0.55000000000000004">
      <c r="A113" s="98"/>
      <c r="B113" s="18"/>
      <c r="C113" s="40"/>
      <c r="D113" s="43"/>
      <c r="E113" s="13"/>
      <c r="F113" s="14" t="str">
        <f t="shared" si="5"/>
        <v/>
      </c>
      <c r="G113" s="140"/>
    </row>
    <row r="114" spans="1:7" x14ac:dyDescent="0.55000000000000004">
      <c r="A114" s="98"/>
      <c r="B114" s="18"/>
      <c r="C114" s="40"/>
      <c r="D114" s="43"/>
      <c r="E114" s="13"/>
      <c r="F114" s="14" t="str">
        <f t="shared" si="5"/>
        <v/>
      </c>
      <c r="G114" s="140"/>
    </row>
    <row r="115" spans="1:7" x14ac:dyDescent="0.55000000000000004">
      <c r="A115" s="98"/>
      <c r="B115" s="144" t="s">
        <v>25</v>
      </c>
      <c r="C115" s="145"/>
      <c r="D115" s="44" t="s">
        <v>9</v>
      </c>
      <c r="E115" s="45" t="s">
        <v>9</v>
      </c>
      <c r="F115" s="73" t="str">
        <f>IF(COUNT(F116:F119)=0,"",SUM(F116:F119))</f>
        <v/>
      </c>
      <c r="G115" s="140"/>
    </row>
    <row r="116" spans="1:7" x14ac:dyDescent="0.55000000000000004">
      <c r="A116" s="98"/>
      <c r="B116" s="18"/>
      <c r="C116" s="40"/>
      <c r="D116" s="43"/>
      <c r="E116" s="13"/>
      <c r="F116" s="14" t="str">
        <f t="shared" si="5"/>
        <v/>
      </c>
      <c r="G116" s="140"/>
    </row>
    <row r="117" spans="1:7" x14ac:dyDescent="0.55000000000000004">
      <c r="A117" s="98"/>
      <c r="B117" s="18"/>
      <c r="C117" s="40"/>
      <c r="D117" s="43"/>
      <c r="E117" s="13"/>
      <c r="F117" s="14" t="str">
        <f t="shared" si="5"/>
        <v/>
      </c>
      <c r="G117" s="140"/>
    </row>
    <row r="118" spans="1:7" x14ac:dyDescent="0.55000000000000004">
      <c r="A118" s="98"/>
      <c r="B118" s="18"/>
      <c r="C118" s="40"/>
      <c r="D118" s="43"/>
      <c r="E118" s="13"/>
      <c r="F118" s="14" t="str">
        <f t="shared" si="5"/>
        <v/>
      </c>
      <c r="G118" s="140"/>
    </row>
    <row r="119" spans="1:7" x14ac:dyDescent="0.55000000000000004">
      <c r="A119" s="98"/>
      <c r="B119" s="74"/>
      <c r="C119" s="40"/>
      <c r="D119" s="43"/>
      <c r="E119" s="13"/>
      <c r="F119" s="14" t="str">
        <f t="shared" si="5"/>
        <v/>
      </c>
      <c r="G119" s="140"/>
    </row>
    <row r="120" spans="1:7" x14ac:dyDescent="0.55000000000000004">
      <c r="A120" s="99"/>
      <c r="B120" s="146" t="s">
        <v>26</v>
      </c>
      <c r="C120" s="147"/>
      <c r="D120" s="148" t="s">
        <v>27</v>
      </c>
      <c r="E120" s="149"/>
      <c r="F120" s="75" t="str">
        <f>IF(COUNT(F86,F100,F115)=0,"",SUM(F86,F100,F115))</f>
        <v/>
      </c>
      <c r="G120" s="140"/>
    </row>
    <row r="121" spans="1:7" x14ac:dyDescent="0.55000000000000004">
      <c r="A121" s="158" t="s">
        <v>28</v>
      </c>
      <c r="B121" s="159"/>
      <c r="C121" s="160"/>
      <c r="D121" s="161">
        <f>IF(SUM(F80,F120)="","",SUM(F80,F120))</f>
        <v>0</v>
      </c>
      <c r="E121" s="162"/>
      <c r="F121" s="163"/>
      <c r="G121" s="140"/>
    </row>
    <row r="122" spans="1:7" x14ac:dyDescent="0.55000000000000004">
      <c r="A122" s="164" t="s">
        <v>29</v>
      </c>
      <c r="B122" s="165"/>
      <c r="C122" s="166"/>
      <c r="D122" s="167">
        <f>IF(D121="","",ROUNDDOWN(D121*F1/100,3))</f>
        <v>0</v>
      </c>
      <c r="E122" s="168"/>
      <c r="F122" s="169"/>
      <c r="G122" s="140"/>
    </row>
    <row r="123" spans="1:7" x14ac:dyDescent="0.55000000000000004">
      <c r="A123" s="170" t="s">
        <v>30</v>
      </c>
      <c r="B123" s="171"/>
      <c r="C123" s="172"/>
      <c r="D123" s="173"/>
      <c r="E123" s="174"/>
      <c r="F123" s="175"/>
      <c r="G123" s="140"/>
    </row>
    <row r="124" spans="1:7" x14ac:dyDescent="0.55000000000000004">
      <c r="A124" s="150" t="s">
        <v>31</v>
      </c>
      <c r="B124" s="151"/>
      <c r="C124" s="152"/>
      <c r="D124" s="153">
        <f>IF(COUNT(D121:F122)=0,"",SUM(D121:F122))</f>
        <v>0</v>
      </c>
      <c r="E124" s="154"/>
      <c r="F124" s="155"/>
      <c r="G124" s="141"/>
    </row>
    <row r="125" spans="1:7" x14ac:dyDescent="0.55000000000000004">
      <c r="A125" s="30"/>
      <c r="B125" s="30"/>
      <c r="C125" s="30"/>
      <c r="D125" s="47"/>
      <c r="E125" s="47"/>
      <c r="F125" s="48" t="s">
        <v>32</v>
      </c>
      <c r="G125" s="76" t="s">
        <v>70</v>
      </c>
    </row>
    <row r="126" spans="1:7" x14ac:dyDescent="0.55000000000000004">
      <c r="B126" s="4"/>
      <c r="C126" s="6"/>
      <c r="D126" s="6"/>
      <c r="E126" s="6"/>
      <c r="F126" s="156" t="s">
        <v>20</v>
      </c>
      <c r="G126" s="157"/>
    </row>
    <row r="127" spans="1:7" x14ac:dyDescent="0.55000000000000004">
      <c r="A127" s="49" t="s">
        <v>63</v>
      </c>
      <c r="B127" s="4"/>
      <c r="C127" s="6"/>
      <c r="D127" s="6"/>
      <c r="E127" s="6"/>
      <c r="F127" s="6"/>
      <c r="G127" s="6"/>
    </row>
    <row r="128" spans="1:7" x14ac:dyDescent="0.55000000000000004">
      <c r="A128" s="4" t="s">
        <v>51</v>
      </c>
    </row>
    <row r="129" spans="1:1" x14ac:dyDescent="0.55000000000000004">
      <c r="A129" s="4" t="s">
        <v>52</v>
      </c>
    </row>
    <row r="130" spans="1:1" x14ac:dyDescent="0.55000000000000004">
      <c r="A130" s="4" t="s">
        <v>53</v>
      </c>
    </row>
  </sheetData>
  <sheetProtection algorithmName="SHA-512" hashValue="YbkvoFyXbWwOAs6/+d0TuHlclmSeYLcTRn/w73s3kmf//IWw9PcObWYgQoCuitsQJnMzJETvk7TGs7ES9Ud6wg==" saltValue="A+fEQFLW+Q1NUJWaVbmjOA==" spinCount="100000" sheet="1" objects="1" scenarios="1"/>
  <mergeCells count="46">
    <mergeCell ref="F126:G126"/>
    <mergeCell ref="A121:C121"/>
    <mergeCell ref="D121:F121"/>
    <mergeCell ref="A122:C122"/>
    <mergeCell ref="D122:F122"/>
    <mergeCell ref="A123:C123"/>
    <mergeCell ref="D123:F123"/>
    <mergeCell ref="I84:M85"/>
    <mergeCell ref="C85:F85"/>
    <mergeCell ref="A86:A120"/>
    <mergeCell ref="B86:C86"/>
    <mergeCell ref="G86:G124"/>
    <mergeCell ref="B87:B99"/>
    <mergeCell ref="B100:C100"/>
    <mergeCell ref="B115:C115"/>
    <mergeCell ref="B120:C120"/>
    <mergeCell ref="D120:E120"/>
    <mergeCell ref="A124:C124"/>
    <mergeCell ref="D124:F124"/>
    <mergeCell ref="A70:C71"/>
    <mergeCell ref="D70:F70"/>
    <mergeCell ref="G70:G71"/>
    <mergeCell ref="A72:A85"/>
    <mergeCell ref="G72:G79"/>
    <mergeCell ref="B80:C80"/>
    <mergeCell ref="B83:F83"/>
    <mergeCell ref="B84:B85"/>
    <mergeCell ref="C84:F84"/>
    <mergeCell ref="P13:R13"/>
    <mergeCell ref="B41:C41"/>
    <mergeCell ref="G42:G64"/>
    <mergeCell ref="A67:B67"/>
    <mergeCell ref="C67:F67"/>
    <mergeCell ref="A68:G68"/>
    <mergeCell ref="A10:C11"/>
    <mergeCell ref="D10:F10"/>
    <mergeCell ref="G10:G11"/>
    <mergeCell ref="A12:A64"/>
    <mergeCell ref="B12:C12"/>
    <mergeCell ref="G13:G40"/>
    <mergeCell ref="A8:G8"/>
    <mergeCell ref="A3:B3"/>
    <mergeCell ref="C3:F3"/>
    <mergeCell ref="A4:G4"/>
    <mergeCell ref="D6:E6"/>
    <mergeCell ref="D7:E7"/>
  </mergeCells>
  <phoneticPr fontId="3"/>
  <dataValidations count="2">
    <dataValidation type="list" allowBlank="1" showInputMessage="1" showErrorMessage="1" sqref="D6:E6" xr:uid="{00000000-0002-0000-0100-000000000000}">
      <formula1>"CGS+熱電融通,熱電融通,CGS単独"</formula1>
    </dataValidation>
    <dataValidation type="list" allowBlank="1" showInputMessage="1" showErrorMessage="1" sqref="D7:E7" xr:uid="{00000000-0002-0000-0100-000001000000}">
      <formula1>"○,×"</formula1>
    </dataValidation>
  </dataValidations>
  <pageMargins left="0.9055118110236221" right="0.11811023622047245" top="0.74803149606299213" bottom="0.35433070866141736" header="0.31496062992125984" footer="0.31496062992125984"/>
  <pageSetup paperSize="9" scale="81" orientation="portrait" blackAndWhite="1" r:id="rId1"/>
  <rowBreaks count="1" manualBreakCount="1">
    <brk id="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第7号別紙</vt:lpstr>
      <vt:lpstr>第7号別紙!Print_Area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上條　恵里子</cp:lastModifiedBy>
  <dcterms:created xsi:type="dcterms:W3CDTF">2020-08-12T02:54:26Z</dcterms:created>
  <dcterms:modified xsi:type="dcterms:W3CDTF">2024-10-07T02:57:04Z</dcterms:modified>
</cp:coreProperties>
</file>