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BD8077EA-2C90-490E-9D2F-F10B8994DE3E}" xr6:coauthVersionLast="47" xr6:coauthVersionMax="47" xr10:uidLastSave="{00000000-0000-0000-0000-000000000000}"/>
  <bookViews>
    <workbookView xWindow="-28920" yWindow="525" windowWidth="29040" windowHeight="15720" xr2:uid="{00000000-000D-0000-FFFF-FFFF00000000}"/>
  </bookViews>
  <sheets>
    <sheet name="太陽光見積書参考例" sheetId="9" r:id="rId1"/>
    <sheet name="請求書内訳書テンプレート" sheetId="7" r:id="rId2"/>
    <sheet name="見積書内訳書テンプレート" sheetId="2" r:id="rId3"/>
  </sheets>
  <externalReferences>
    <externalReference r:id="rId4"/>
    <externalReference r:id="rId5"/>
    <externalReference r:id="rId6"/>
    <externalReference r:id="rId7"/>
  </externalReferences>
  <definedNames>
    <definedName name="_xlnm.Print_Area" localSheetId="2">見積書内訳書テンプレート!$A$1:$J$56</definedName>
    <definedName name="_xlnm.Print_Area" localSheetId="1">請求書内訳書テンプレート!$A$1:$J$56</definedName>
    <definedName name="_xlnm.Print_Area" localSheetId="0">太陽光見積書参考例!$A$1:$X$76</definedName>
    <definedName name="車">[1]車両別集計!$B$4:$B$112</definedName>
    <definedName name="設備">[2]データ参照シート!$B$2</definedName>
    <definedName name="大分類" localSheetId="1">[3]基本情報!#REF!</definedName>
    <definedName name="大分類" localSheetId="0">[3]基本情報!#REF!</definedName>
    <definedName name="大分類">[3]基本情報!#REF!</definedName>
    <definedName name="燃料の種類" localSheetId="1">#REF!</definedName>
    <definedName name="燃料の種類" localSheetId="0">#REF!</definedName>
    <definedName name="燃料の種類">#REF!</definedName>
    <definedName name="別1その2">[4]対策!$K$2:$K$9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9" l="1"/>
  <c r="J44" i="9"/>
  <c r="J43" i="9"/>
  <c r="J42" i="9"/>
  <c r="J28" i="9"/>
  <c r="J27" i="9"/>
  <c r="J39" i="9"/>
  <c r="J66" i="9" l="1"/>
  <c r="J59" i="9"/>
  <c r="J38" i="9"/>
  <c r="J37" i="9"/>
  <c r="J36" i="9"/>
  <c r="J35" i="9"/>
  <c r="J34" i="9"/>
  <c r="J33" i="9"/>
  <c r="J24" i="9"/>
  <c r="J23" i="9"/>
  <c r="J22" i="9"/>
  <c r="J21" i="9"/>
  <c r="J20" i="9"/>
  <c r="J19" i="9"/>
  <c r="J70" i="9" l="1"/>
  <c r="I55" i="7"/>
  <c r="I56" i="7" s="1"/>
  <c r="I54" i="7"/>
  <c r="I53" i="7"/>
  <c r="I55" i="2"/>
  <c r="I54" i="2"/>
  <c r="I53" i="2"/>
  <c r="D12" i="7" l="1"/>
  <c r="I56" i="2" l="1"/>
  <c r="D12" i="2" s="1"/>
  <c r="J71" i="9"/>
  <c r="J69" i="9"/>
  <c r="J72" i="9" l="1"/>
</calcChain>
</file>

<file path=xl/sharedStrings.xml><?xml version="1.0" encoding="utf-8"?>
<sst xmlns="http://schemas.openxmlformats.org/spreadsheetml/2006/main" count="216" uniqueCount="102">
  <si>
    <t>下記の通り見積いたします。</t>
    <rPh sb="0" eb="2">
      <t>カキ</t>
    </rPh>
    <rPh sb="3" eb="4">
      <t>トオ</t>
    </rPh>
    <rPh sb="5" eb="7">
      <t>ミツモリ</t>
    </rPh>
    <phoneticPr fontId="1"/>
  </si>
  <si>
    <t>見積金額（税込）</t>
    <rPh sb="0" eb="2">
      <t>ミツモリ</t>
    </rPh>
    <rPh sb="2" eb="4">
      <t>キンガク</t>
    </rPh>
    <rPh sb="5" eb="7">
      <t>ゼイコミ</t>
    </rPh>
    <phoneticPr fontId="1"/>
  </si>
  <si>
    <t>（１）</t>
    <phoneticPr fontId="1"/>
  </si>
  <si>
    <t>金額（税抜）</t>
    <rPh sb="0" eb="2">
      <t>キンガク</t>
    </rPh>
    <rPh sb="3" eb="4">
      <t>ゼイ</t>
    </rPh>
    <rPh sb="4" eb="5">
      <t>ヌ</t>
    </rPh>
    <phoneticPr fontId="1"/>
  </si>
  <si>
    <t>単価</t>
    <rPh sb="0" eb="2">
      <t>タンカ</t>
    </rPh>
    <phoneticPr fontId="1"/>
  </si>
  <si>
    <t>単位</t>
    <rPh sb="0" eb="2">
      <t>タンイ</t>
    </rPh>
    <phoneticPr fontId="1"/>
  </si>
  <si>
    <t>数量</t>
    <rPh sb="0" eb="2">
      <t>スウリョウ</t>
    </rPh>
    <phoneticPr fontId="1"/>
  </si>
  <si>
    <t>仕様</t>
    <rPh sb="0" eb="2">
      <t>シヨウ</t>
    </rPh>
    <phoneticPr fontId="1"/>
  </si>
  <si>
    <t>名称</t>
    <rPh sb="0" eb="2">
      <t>メイショウ</t>
    </rPh>
    <phoneticPr fontId="1"/>
  </si>
  <si>
    <t>（２）</t>
    <phoneticPr fontId="1"/>
  </si>
  <si>
    <t>（３）</t>
    <phoneticPr fontId="1"/>
  </si>
  <si>
    <t>税（10％）</t>
    <rPh sb="0" eb="1">
      <t>ゼイ</t>
    </rPh>
    <phoneticPr fontId="1"/>
  </si>
  <si>
    <t>円</t>
    <rPh sb="0" eb="1">
      <t>エン</t>
    </rPh>
    <phoneticPr fontId="1"/>
  </si>
  <si>
    <t>備考</t>
    <rPh sb="0" eb="2">
      <t>ビコウ</t>
    </rPh>
    <phoneticPr fontId="1"/>
  </si>
  <si>
    <t>（１）計</t>
    <rPh sb="3" eb="4">
      <t>ケイ</t>
    </rPh>
    <phoneticPr fontId="1"/>
  </si>
  <si>
    <t>（２）計</t>
    <rPh sb="3" eb="4">
      <t>ケイ</t>
    </rPh>
    <phoneticPr fontId="1"/>
  </si>
  <si>
    <t>（３）計</t>
    <rPh sb="3" eb="4">
      <t>ケイ</t>
    </rPh>
    <phoneticPr fontId="1"/>
  </si>
  <si>
    <t>納期:</t>
    <rPh sb="0" eb="2">
      <t>ノウキ</t>
    </rPh>
    <phoneticPr fontId="1"/>
  </si>
  <si>
    <t>見積有効期限:</t>
    <rPh sb="0" eb="2">
      <t>ミツモリ</t>
    </rPh>
    <rPh sb="2" eb="4">
      <t>ユウコウ</t>
    </rPh>
    <rPh sb="4" eb="6">
      <t>キゲン</t>
    </rPh>
    <phoneticPr fontId="1"/>
  </si>
  <si>
    <t>内訳</t>
    <rPh sb="0" eb="2">
      <t>ウチワケ</t>
    </rPh>
    <phoneticPr fontId="1"/>
  </si>
  <si>
    <t>　 様</t>
    <rPh sb="2" eb="3">
      <t>サマ</t>
    </rPh>
    <phoneticPr fontId="1"/>
  </si>
  <si>
    <t>件名：　</t>
    <rPh sb="0" eb="2">
      <t>ケンメイ</t>
    </rPh>
    <phoneticPr fontId="1"/>
  </si>
  <si>
    <t>施工場所：</t>
    <rPh sb="0" eb="2">
      <t>セコウ</t>
    </rPh>
    <rPh sb="2" eb="4">
      <t>バショ</t>
    </rPh>
    <phoneticPr fontId="1"/>
  </si>
  <si>
    <t>（４）</t>
    <phoneticPr fontId="1"/>
  </si>
  <si>
    <t>（４）計</t>
    <rPh sb="3" eb="4">
      <t>ケイ</t>
    </rPh>
    <phoneticPr fontId="1"/>
  </si>
  <si>
    <r>
      <t>YYYY</t>
    </r>
    <r>
      <rPr>
        <sz val="11"/>
        <color theme="1"/>
        <rFont val="ＭＳ Ｐゴシック"/>
        <family val="3"/>
        <charset val="128"/>
      </rPr>
      <t>年</t>
    </r>
    <r>
      <rPr>
        <sz val="11"/>
        <color theme="1"/>
        <rFont val="Lucida Console"/>
        <family val="3"/>
      </rPr>
      <t>MM</t>
    </r>
    <r>
      <rPr>
        <sz val="11"/>
        <color theme="1"/>
        <rFont val="ＭＳ Ｐゴシック"/>
        <family val="3"/>
        <charset val="128"/>
      </rPr>
      <t>月</t>
    </r>
    <r>
      <rPr>
        <sz val="11"/>
        <color theme="1"/>
        <rFont val="Lucida Console"/>
        <family val="3"/>
      </rPr>
      <t>DD</t>
    </r>
    <r>
      <rPr>
        <sz val="11"/>
        <color theme="1"/>
        <rFont val="ＭＳ Ｐゴシック"/>
        <family val="3"/>
        <charset val="128"/>
      </rPr>
      <t>日</t>
    </r>
    <rPh sb="4" eb="5">
      <t>ネン</t>
    </rPh>
    <rPh sb="7" eb="8">
      <t>ツキ</t>
    </rPh>
    <rPh sb="10" eb="11">
      <t>ニチ</t>
    </rPh>
    <phoneticPr fontId="1"/>
  </si>
  <si>
    <t>（５）</t>
    <phoneticPr fontId="1"/>
  </si>
  <si>
    <t>（５）計</t>
    <rPh sb="3" eb="4">
      <t>ケイ</t>
    </rPh>
    <phoneticPr fontId="1"/>
  </si>
  <si>
    <t>御支払条件:</t>
    <rPh sb="0" eb="1">
      <t>オ</t>
    </rPh>
    <rPh sb="1" eb="3">
      <t>シハライ</t>
    </rPh>
    <rPh sb="3" eb="5">
      <t>ジョウケン</t>
    </rPh>
    <phoneticPr fontId="1"/>
  </si>
  <si>
    <t>（２）助成対象経費　小計</t>
    <rPh sb="3" eb="9">
      <t>ジョセイタイショウケイヒ</t>
    </rPh>
    <rPh sb="10" eb="12">
      <t>ショウケイ</t>
    </rPh>
    <phoneticPr fontId="1"/>
  </si>
  <si>
    <t>（２）助成対象外経費　小計</t>
    <rPh sb="3" eb="5">
      <t>ジョセイ</t>
    </rPh>
    <rPh sb="5" eb="7">
      <t>タイショウ</t>
    </rPh>
    <rPh sb="7" eb="8">
      <t>ガイ</t>
    </rPh>
    <rPh sb="8" eb="10">
      <t>ケイヒ</t>
    </rPh>
    <rPh sb="11" eb="13">
      <t>ショウケイ</t>
    </rPh>
    <phoneticPr fontId="1"/>
  </si>
  <si>
    <t>（３）助成対象経費　小計</t>
    <rPh sb="3" eb="9">
      <t>ジョセイタイショウケイヒ</t>
    </rPh>
    <rPh sb="10" eb="12">
      <t>ショウケイ</t>
    </rPh>
    <phoneticPr fontId="1"/>
  </si>
  <si>
    <t>（３）助成対象外経費　小計</t>
    <rPh sb="3" eb="5">
      <t>ジョセイ</t>
    </rPh>
    <rPh sb="5" eb="7">
      <t>タイショウ</t>
    </rPh>
    <rPh sb="7" eb="8">
      <t>ガイ</t>
    </rPh>
    <rPh sb="8" eb="10">
      <t>ケイヒ</t>
    </rPh>
    <rPh sb="11" eb="13">
      <t>ショウケイ</t>
    </rPh>
    <phoneticPr fontId="1"/>
  </si>
  <si>
    <t>（４）助成対象経費　小計</t>
    <rPh sb="3" eb="9">
      <t>ジョセイタイショウケイヒ</t>
    </rPh>
    <rPh sb="10" eb="12">
      <t>ショウケイ</t>
    </rPh>
    <phoneticPr fontId="1"/>
  </si>
  <si>
    <t>（４）助成対象外経費　小計</t>
    <rPh sb="3" eb="5">
      <t>ジョセイ</t>
    </rPh>
    <rPh sb="5" eb="7">
      <t>タイショウ</t>
    </rPh>
    <rPh sb="7" eb="8">
      <t>ガイ</t>
    </rPh>
    <rPh sb="8" eb="10">
      <t>ケイヒ</t>
    </rPh>
    <rPh sb="11" eb="13">
      <t>ショウケイ</t>
    </rPh>
    <phoneticPr fontId="1"/>
  </si>
  <si>
    <t>（５）助成対象経費　小計</t>
    <rPh sb="3" eb="9">
      <t>ジョセイタイショウケイヒ</t>
    </rPh>
    <rPh sb="10" eb="12">
      <t>ショウケイ</t>
    </rPh>
    <phoneticPr fontId="1"/>
  </si>
  <si>
    <t>（５）助成対象外経費　小計</t>
    <rPh sb="3" eb="5">
      <t>ジョセイ</t>
    </rPh>
    <rPh sb="5" eb="7">
      <t>タイショウ</t>
    </rPh>
    <rPh sb="7" eb="8">
      <t>ガイ</t>
    </rPh>
    <rPh sb="8" eb="10">
      <t>ケイヒ</t>
    </rPh>
    <rPh sb="11" eb="13">
      <t>ショウケイ</t>
    </rPh>
    <phoneticPr fontId="1"/>
  </si>
  <si>
    <t>【見積書　内訳書】</t>
    <rPh sb="1" eb="4">
      <t>ミツモリショ</t>
    </rPh>
    <rPh sb="5" eb="8">
      <t>ウチワケショ</t>
    </rPh>
    <phoneticPr fontId="1"/>
  </si>
  <si>
    <t>太陽光発電設備購入費</t>
    <rPh sb="0" eb="3">
      <t>タイヨウコウ</t>
    </rPh>
    <rPh sb="3" eb="7">
      <t>ハツデンセツビ</t>
    </rPh>
    <rPh sb="7" eb="10">
      <t>コウニュウヒ</t>
    </rPh>
    <phoneticPr fontId="1"/>
  </si>
  <si>
    <t>（１）助成対象経費　小計</t>
    <rPh sb="3" eb="9">
      <t>ジョセイタイショウケイヒ</t>
    </rPh>
    <rPh sb="10" eb="12">
      <t>ショウケイ</t>
    </rPh>
    <phoneticPr fontId="1"/>
  </si>
  <si>
    <t>（１）助成対象外経費　小計</t>
    <rPh sb="3" eb="5">
      <t>ジョセイ</t>
    </rPh>
    <rPh sb="5" eb="7">
      <t>タイショウ</t>
    </rPh>
    <rPh sb="7" eb="8">
      <t>ガイ</t>
    </rPh>
    <rPh sb="8" eb="10">
      <t>ケイヒ</t>
    </rPh>
    <rPh sb="11" eb="13">
      <t>ショウケイ</t>
    </rPh>
    <phoneticPr fontId="1"/>
  </si>
  <si>
    <t>太陽光発電設備工事費</t>
    <rPh sb="0" eb="3">
      <t>タイヨウコウ</t>
    </rPh>
    <rPh sb="3" eb="5">
      <t>ハツデン</t>
    </rPh>
    <rPh sb="5" eb="7">
      <t>セツビ</t>
    </rPh>
    <rPh sb="7" eb="10">
      <t>コウジヒ</t>
    </rPh>
    <phoneticPr fontId="1"/>
  </si>
  <si>
    <t>防水工事（既設住宅の陸屋根に架台を設置する場合のみ助成対象）</t>
    <rPh sb="0" eb="4">
      <t>ボウスイコウジ</t>
    </rPh>
    <rPh sb="5" eb="7">
      <t>キセツ</t>
    </rPh>
    <rPh sb="7" eb="9">
      <t>ジュウタク</t>
    </rPh>
    <rPh sb="10" eb="13">
      <t>リクヤネ</t>
    </rPh>
    <rPh sb="14" eb="16">
      <t>カダイ</t>
    </rPh>
    <rPh sb="17" eb="19">
      <t>セッチ</t>
    </rPh>
    <rPh sb="21" eb="23">
      <t>バアイ</t>
    </rPh>
    <rPh sb="25" eb="29">
      <t>ジョセイタイショウ</t>
    </rPh>
    <phoneticPr fontId="1"/>
  </si>
  <si>
    <t>蓄電池設置工事費</t>
    <rPh sb="0" eb="3">
      <t>チクデンチ</t>
    </rPh>
    <rPh sb="3" eb="5">
      <t>セッチ</t>
    </rPh>
    <rPh sb="5" eb="8">
      <t>コウジヒ</t>
    </rPh>
    <phoneticPr fontId="1"/>
  </si>
  <si>
    <t>（１）から（５）助成対象経費　計</t>
    <rPh sb="8" eb="10">
      <t>ジョセイ</t>
    </rPh>
    <rPh sb="10" eb="12">
      <t>タイショウ</t>
    </rPh>
    <rPh sb="12" eb="14">
      <t>ケイヒ</t>
    </rPh>
    <rPh sb="15" eb="16">
      <t>ケイ</t>
    </rPh>
    <phoneticPr fontId="1"/>
  </si>
  <si>
    <t>（１）から（５）助成対象外経費　計</t>
    <rPh sb="8" eb="10">
      <t>ジョセイ</t>
    </rPh>
    <rPh sb="10" eb="12">
      <t>タイショウ</t>
    </rPh>
    <rPh sb="12" eb="13">
      <t>ガイ</t>
    </rPh>
    <rPh sb="13" eb="15">
      <t>ケイヒ</t>
    </rPh>
    <rPh sb="16" eb="17">
      <t>ケイ</t>
    </rPh>
    <phoneticPr fontId="1"/>
  </si>
  <si>
    <t>（１）から（５）実経費　計</t>
    <rPh sb="8" eb="11">
      <t>ジツケイヒ</t>
    </rPh>
    <rPh sb="12" eb="13">
      <t>ケイ</t>
    </rPh>
    <phoneticPr fontId="1"/>
  </si>
  <si>
    <t>蓄電池設備購入費</t>
    <rPh sb="0" eb="3">
      <t>チクデンチ</t>
    </rPh>
    <rPh sb="3" eb="5">
      <t>セツビ</t>
    </rPh>
    <rPh sb="5" eb="8">
      <t>コウニュウヒ</t>
    </rPh>
    <phoneticPr fontId="1"/>
  </si>
  <si>
    <t>【請求書　内訳書】</t>
    <phoneticPr fontId="1"/>
  </si>
  <si>
    <t>一般管理費より値引き</t>
    <rPh sb="0" eb="5">
      <t>イッパンカンリヒ</t>
    </rPh>
    <rPh sb="7" eb="9">
      <t>ネビ</t>
    </rPh>
    <phoneticPr fontId="1"/>
  </si>
  <si>
    <t>端数値引き</t>
    <rPh sb="0" eb="4">
      <t>ハスウネビ</t>
    </rPh>
    <phoneticPr fontId="1"/>
  </si>
  <si>
    <t>対象外</t>
    <rPh sb="0" eb="2">
      <t>タイショウ</t>
    </rPh>
    <rPh sb="2" eb="3">
      <t>ガイ</t>
    </rPh>
    <phoneticPr fontId="1"/>
  </si>
  <si>
    <t>式</t>
    <rPh sb="0" eb="1">
      <t>シキ</t>
    </rPh>
    <phoneticPr fontId="1"/>
  </si>
  <si>
    <t>一般管理費</t>
    <rPh sb="0" eb="2">
      <t>イッパン</t>
    </rPh>
    <rPh sb="2" eb="5">
      <t>カンリヒ</t>
    </rPh>
    <phoneticPr fontId="1"/>
  </si>
  <si>
    <t>人工</t>
    <rPh sb="0" eb="2">
      <t>ニンク</t>
    </rPh>
    <phoneticPr fontId="1"/>
  </si>
  <si>
    <t>現場監督費</t>
    <rPh sb="0" eb="2">
      <t>ゲンバ</t>
    </rPh>
    <rPh sb="2" eb="4">
      <t>カントク</t>
    </rPh>
    <rPh sb="4" eb="5">
      <t>ヒ</t>
    </rPh>
    <phoneticPr fontId="1"/>
  </si>
  <si>
    <t>フェンス設置及び植栽工事</t>
    <rPh sb="4" eb="6">
      <t>セッチ</t>
    </rPh>
    <rPh sb="6" eb="7">
      <t>オヨ</t>
    </rPh>
    <rPh sb="8" eb="10">
      <t>ショクサイ</t>
    </rPh>
    <rPh sb="10" eb="12">
      <t>コウジ</t>
    </rPh>
    <phoneticPr fontId="1"/>
  </si>
  <si>
    <t>レイアウト検討費</t>
    <rPh sb="5" eb="7">
      <t>ケントウ</t>
    </rPh>
    <rPh sb="7" eb="8">
      <t>ヒ</t>
    </rPh>
    <phoneticPr fontId="1"/>
  </si>
  <si>
    <t>図面作成費</t>
    <rPh sb="0" eb="2">
      <t>ズメン</t>
    </rPh>
    <rPh sb="2" eb="4">
      <t>サクセイ</t>
    </rPh>
    <rPh sb="4" eb="5">
      <t>ヒ</t>
    </rPh>
    <phoneticPr fontId="1"/>
  </si>
  <si>
    <t>対象外工事分</t>
    <rPh sb="0" eb="3">
      <t>タイショウガイ</t>
    </rPh>
    <rPh sb="3" eb="6">
      <t>コウジブン</t>
    </rPh>
    <phoneticPr fontId="1"/>
  </si>
  <si>
    <t>雑材消耗品費</t>
    <rPh sb="0" eb="2">
      <t>ザツザイ</t>
    </rPh>
    <rPh sb="2" eb="5">
      <t>ショウモウヒン</t>
    </rPh>
    <rPh sb="5" eb="6">
      <t>ヒ</t>
    </rPh>
    <phoneticPr fontId="1"/>
  </si>
  <si>
    <t>分電盤設置工事</t>
  </si>
  <si>
    <t>3人工　7.5万円按分</t>
    <rPh sb="1" eb="3">
      <t>ニンク</t>
    </rPh>
    <rPh sb="7" eb="9">
      <t>マンエン</t>
    </rPh>
    <rPh sb="9" eb="11">
      <t>アンブン</t>
    </rPh>
    <phoneticPr fontId="1"/>
  </si>
  <si>
    <t>ハイブリットパワコン設置工事（蓄電池按分）</t>
  </si>
  <si>
    <t>蓄電池本体設置工事</t>
  </si>
  <si>
    <t>蓄電ケーブル</t>
    <rPh sb="0" eb="2">
      <t>チクデン</t>
    </rPh>
    <phoneticPr fontId="1"/>
  </si>
  <si>
    <t>面</t>
    <rPh sb="0" eb="1">
      <t>メン</t>
    </rPh>
    <phoneticPr fontId="1"/>
  </si>
  <si>
    <t>〇〇工業(型式○○○○)</t>
  </si>
  <si>
    <t>分電盤</t>
  </si>
  <si>
    <t>台</t>
    <rPh sb="0" eb="1">
      <t>ダイ</t>
    </rPh>
    <phoneticPr fontId="1"/>
  </si>
  <si>
    <t>BBBB○○-456L</t>
  </si>
  <si>
    <t>蓄電池本体　〇kWh</t>
  </si>
  <si>
    <t>1台　30万円按分</t>
  </si>
  <si>
    <t>ABCD-H12L1</t>
  </si>
  <si>
    <t>ハイブリットパワコン（蓄電池按分）</t>
  </si>
  <si>
    <t>ハイブリットパワコン設置工事（太陽光按分）</t>
    <phoneticPr fontId="1"/>
  </si>
  <si>
    <t>個</t>
    <rPh sb="0" eb="1">
      <t>コ</t>
    </rPh>
    <phoneticPr fontId="1"/>
  </si>
  <si>
    <t>○○ソーラー</t>
    <phoneticPr fontId="1"/>
  </si>
  <si>
    <t>陸屋根用架台　コンクリート縁石</t>
    <rPh sb="3" eb="4">
      <t>ヨウ</t>
    </rPh>
    <phoneticPr fontId="1"/>
  </si>
  <si>
    <t>本</t>
    <rPh sb="0" eb="1">
      <t>ホン</t>
    </rPh>
    <phoneticPr fontId="1"/>
  </si>
  <si>
    <t>陸屋根用架台　パネル間アース</t>
    <rPh sb="3" eb="4">
      <t>ヨウ</t>
    </rPh>
    <rPh sb="10" eb="11">
      <t>アイダ</t>
    </rPh>
    <phoneticPr fontId="1"/>
  </si>
  <si>
    <t>陸屋根用架台　金具</t>
    <rPh sb="7" eb="9">
      <t>カナグ</t>
    </rPh>
    <phoneticPr fontId="1"/>
  </si>
  <si>
    <t>CVT-100sq</t>
  </si>
  <si>
    <t>50mケーブル</t>
  </si>
  <si>
    <t>1台　30万円按分</t>
    <phoneticPr fontId="1"/>
  </si>
  <si>
    <t>ハイブリットパワコン（太陽光按分）</t>
  </si>
  <si>
    <t>枚</t>
    <rPh sb="0" eb="1">
      <t>マイ</t>
    </rPh>
    <phoneticPr fontId="1"/>
  </si>
  <si>
    <t>AAAA○○-123H</t>
    <phoneticPr fontId="1"/>
  </si>
  <si>
    <t>太陽光パネル 〇kW　●●ソーラー</t>
    <rPh sb="0" eb="3">
      <t>タイヨウコウ</t>
    </rPh>
    <phoneticPr fontId="1"/>
  </si>
  <si>
    <t>現金振込</t>
    <rPh sb="0" eb="2">
      <t>ゲンキン</t>
    </rPh>
    <rPh sb="2" eb="4">
      <t>フリコミ</t>
    </rPh>
    <phoneticPr fontId="1"/>
  </si>
  <si>
    <t>発行日より3か月</t>
    <rPh sb="0" eb="3">
      <t>ハッコウビ</t>
    </rPh>
    <rPh sb="7" eb="8">
      <t>ゲツ</t>
    </rPh>
    <phoneticPr fontId="1"/>
  </si>
  <si>
    <t>別途お打合せ</t>
    <rPh sb="0" eb="2">
      <t>ベット</t>
    </rPh>
    <rPh sb="3" eb="5">
      <t>ウチアワ</t>
    </rPh>
    <phoneticPr fontId="1"/>
  </si>
  <si>
    <t>施工場所：東京都〇〇１－２－３</t>
    <rPh sb="0" eb="2">
      <t>セコウ</t>
    </rPh>
    <rPh sb="2" eb="4">
      <t>バショ</t>
    </rPh>
    <rPh sb="5" eb="8">
      <t>ト</t>
    </rPh>
    <phoneticPr fontId="1"/>
  </si>
  <si>
    <t>株式会社　○○電気工事
東京都〇〇１－１－１
03-〇〇〇〇-〇〇〇〇
担当者　鈴木</t>
    <rPh sb="0" eb="2">
      <t>カブシキ</t>
    </rPh>
    <rPh sb="2" eb="4">
      <t>カイシャ</t>
    </rPh>
    <rPh sb="7" eb="11">
      <t>デンキコウジ</t>
    </rPh>
    <rPh sb="12" eb="15">
      <t>トウキョウト</t>
    </rPh>
    <rPh sb="36" eb="39">
      <t>タントウシャ</t>
    </rPh>
    <rPh sb="40" eb="42">
      <t>スズキ</t>
    </rPh>
    <phoneticPr fontId="1"/>
  </si>
  <si>
    <t>件名：　○○マンションへの太陽光及び蓄電池設置工事</t>
    <rPh sb="0" eb="2">
      <t>ケンメイ</t>
    </rPh>
    <rPh sb="13" eb="16">
      <t>タイヨウコウ</t>
    </rPh>
    <rPh sb="16" eb="17">
      <t>オヨ</t>
    </rPh>
    <rPh sb="18" eb="21">
      <t>チクデンチ</t>
    </rPh>
    <rPh sb="21" eb="23">
      <t>セッチ</t>
    </rPh>
    <rPh sb="23" eb="25">
      <t>コウジ</t>
    </rPh>
    <phoneticPr fontId="1"/>
  </si>
  <si>
    <t>〇〇株式会社　 様</t>
    <rPh sb="2" eb="6">
      <t>カブシキガイシャ</t>
    </rPh>
    <rPh sb="8" eb="9">
      <t>サマ</t>
    </rPh>
    <phoneticPr fontId="1"/>
  </si>
  <si>
    <t>【見積書】</t>
    <rPh sb="1" eb="4">
      <t>ミツモリショ</t>
    </rPh>
    <phoneticPr fontId="1"/>
  </si>
  <si>
    <t>太陽光パネル設置工事</t>
    <phoneticPr fontId="1"/>
  </si>
  <si>
    <t>防水工事</t>
    <rPh sb="0" eb="4">
      <t>ボウスイコウジ</t>
    </rPh>
    <phoneticPr fontId="1"/>
  </si>
  <si>
    <t>リモコンケーブル</t>
  </si>
  <si>
    <t>CV3.5-3C</t>
  </si>
  <si>
    <t>IV22sq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</si>
</sst>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10" x14ac:knownFonts="1">
    <font>
      <sz val="11"/>
      <color theme="1"/>
      <name val="游ゴシック"/>
      <family val="2"/>
      <charset val="128"/>
      <scheme val="minor"/>
    </font>
    <font>
      <sz val="6"/>
      <name val="游ゴシック"/>
      <family val="2"/>
      <charset val="128"/>
      <scheme val="minor"/>
    </font>
    <font>
      <b/>
      <sz val="16"/>
      <color theme="1"/>
      <name val="メイリオ"/>
      <family val="3"/>
      <charset val="128"/>
    </font>
    <font>
      <sz val="11"/>
      <color theme="1"/>
      <name val="Wide Latin"/>
      <family val="1"/>
    </font>
    <font>
      <sz val="11"/>
      <color theme="1"/>
      <name val="Lucida Console"/>
      <family val="3"/>
    </font>
    <font>
      <b/>
      <u/>
      <sz val="12"/>
      <color theme="1"/>
      <name val="メイリオ"/>
      <family val="3"/>
      <charset val="128"/>
    </font>
    <font>
      <sz val="11"/>
      <color theme="1"/>
      <name val="メイリオ"/>
      <family val="3"/>
      <charset val="128"/>
    </font>
    <font>
      <b/>
      <sz val="12"/>
      <color theme="1"/>
      <name val="メイリオ"/>
      <family val="3"/>
      <charset val="128"/>
    </font>
    <font>
      <b/>
      <sz val="14"/>
      <color theme="1"/>
      <name val="メイリオ"/>
      <family val="3"/>
      <charset val="128"/>
    </font>
    <font>
      <sz val="11"/>
      <color theme="1"/>
      <name val="ＭＳ Ｐゴシック"/>
      <family val="3"/>
      <charset val="128"/>
    </font>
  </fonts>
  <fills count="3">
    <fill>
      <patternFill patternType="none"/>
    </fill>
    <fill>
      <patternFill patternType="gray125"/>
    </fill>
    <fill>
      <patternFill patternType="solid">
        <fgColor theme="2"/>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1">
    <xf numFmtId="0" fontId="0" fillId="0" borderId="0">
      <alignment vertical="center"/>
    </xf>
  </cellStyleXfs>
  <cellXfs count="175">
    <xf numFmtId="0" fontId="0" fillId="0" borderId="0" xfId="0">
      <alignment vertical="center"/>
    </xf>
    <xf numFmtId="0" fontId="6" fillId="0" borderId="0" xfId="0" applyFont="1">
      <alignment vertical="center"/>
    </xf>
    <xf numFmtId="0" fontId="6" fillId="0" borderId="2" xfId="0" applyFont="1" applyBorder="1">
      <alignment vertical="center"/>
    </xf>
    <xf numFmtId="0" fontId="6" fillId="0" borderId="8" xfId="0" applyFont="1" applyBorder="1" applyAlignment="1">
      <alignment horizontal="center" vertical="center"/>
    </xf>
    <xf numFmtId="177" fontId="6" fillId="0" borderId="8" xfId="0" applyNumberFormat="1" applyFont="1" applyBorder="1" applyAlignment="1">
      <alignment horizontal="right" vertical="center"/>
    </xf>
    <xf numFmtId="0" fontId="6" fillId="0" borderId="6" xfId="0" applyFont="1" applyBorder="1">
      <alignment vertical="center"/>
    </xf>
    <xf numFmtId="177" fontId="6" fillId="0" borderId="9" xfId="0" applyNumberFormat="1" applyFont="1" applyBorder="1" applyAlignment="1">
      <alignment horizontal="right" vertical="center"/>
    </xf>
    <xf numFmtId="0" fontId="6" fillId="0" borderId="5"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3" xfId="0" applyFont="1" applyBorder="1" applyAlignment="1">
      <alignment horizontal="center" vertical="center"/>
    </xf>
    <xf numFmtId="177" fontId="6" fillId="0" borderId="20" xfId="0" applyNumberFormat="1" applyFont="1" applyBorder="1" applyAlignment="1">
      <alignment horizontal="right" vertical="center"/>
    </xf>
    <xf numFmtId="0" fontId="6" fillId="0" borderId="0" xfId="0" applyFont="1" applyProtection="1">
      <alignment vertical="center"/>
      <protection hidden="1"/>
    </xf>
    <xf numFmtId="0" fontId="6" fillId="0" borderId="9" xfId="0" applyFont="1" applyBorder="1" applyAlignment="1">
      <alignment horizontal="center" vertical="center"/>
    </xf>
    <xf numFmtId="0" fontId="6" fillId="0" borderId="14" xfId="0" applyFont="1" applyBorder="1">
      <alignment vertical="center"/>
    </xf>
    <xf numFmtId="0" fontId="6" fillId="0" borderId="4" xfId="0" applyFont="1" applyBorder="1">
      <alignment vertical="center"/>
    </xf>
    <xf numFmtId="0" fontId="0" fillId="0" borderId="6" xfId="0" applyBorder="1">
      <alignment vertical="center"/>
    </xf>
    <xf numFmtId="0" fontId="6" fillId="0" borderId="23" xfId="0" applyFont="1" applyBorder="1">
      <alignment vertical="center"/>
    </xf>
    <xf numFmtId="177" fontId="6" fillId="0" borderId="25" xfId="0" applyNumberFormat="1" applyFont="1" applyBorder="1" applyAlignment="1">
      <alignment horizontal="right" vertical="center"/>
    </xf>
    <xf numFmtId="177" fontId="6" fillId="0" borderId="27" xfId="0" applyNumberFormat="1" applyFont="1" applyBorder="1" applyAlignment="1">
      <alignment horizontal="righ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1" xfId="0" applyFont="1" applyBorder="1" applyAlignment="1" applyProtection="1">
      <alignment horizontal="right" vertical="center" wrapText="1"/>
      <protection hidden="1"/>
    </xf>
    <xf numFmtId="0" fontId="4" fillId="0" borderId="0" xfId="0" applyFont="1">
      <alignment vertical="center"/>
    </xf>
    <xf numFmtId="49" fontId="6" fillId="2" borderId="4" xfId="0" applyNumberFormat="1" applyFont="1" applyFill="1" applyBorder="1" applyProtection="1">
      <alignment vertical="center"/>
      <protection hidden="1"/>
    </xf>
    <xf numFmtId="177" fontId="6" fillId="2" borderId="3" xfId="0" applyNumberFormat="1" applyFont="1" applyFill="1" applyBorder="1">
      <alignment vertical="center"/>
    </xf>
    <xf numFmtId="49" fontId="6" fillId="2" borderId="4" xfId="0" applyNumberFormat="1" applyFont="1" applyFill="1" applyBorder="1">
      <alignment vertical="center"/>
    </xf>
    <xf numFmtId="0" fontId="6" fillId="0" borderId="16"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177" fontId="6" fillId="0" borderId="7" xfId="0" applyNumberFormat="1" applyFont="1" applyBorder="1" applyAlignment="1">
      <alignment horizontal="right" vertical="center"/>
    </xf>
    <xf numFmtId="177" fontId="6" fillId="0" borderId="12" xfId="0" applyNumberFormat="1" applyFont="1" applyBorder="1" applyAlignment="1">
      <alignment horizontal="right" vertical="center"/>
    </xf>
    <xf numFmtId="177" fontId="6" fillId="0" borderId="21" xfId="0" applyNumberFormat="1" applyFont="1" applyBorder="1" applyAlignment="1">
      <alignment horizontal="right" vertical="center"/>
    </xf>
    <xf numFmtId="0" fontId="6" fillId="0" borderId="26" xfId="0" applyFont="1" applyBorder="1" applyAlignment="1">
      <alignment horizontal="center" vertical="center"/>
    </xf>
    <xf numFmtId="177" fontId="6" fillId="0" borderId="31" xfId="0" applyNumberFormat="1" applyFont="1" applyBorder="1" applyAlignment="1">
      <alignment horizontal="right" vertical="center"/>
    </xf>
    <xf numFmtId="0" fontId="6" fillId="0" borderId="2" xfId="0" applyFont="1" applyBorder="1" applyAlignment="1">
      <alignment horizontal="center" vertical="center"/>
    </xf>
    <xf numFmtId="177" fontId="6" fillId="0" borderId="5" xfId="0" applyNumberFormat="1" applyFont="1" applyBorder="1" applyAlignment="1">
      <alignment horizontal="right" vertical="center"/>
    </xf>
    <xf numFmtId="0" fontId="6" fillId="0" borderId="32" xfId="0" applyFont="1" applyBorder="1">
      <alignment vertical="center"/>
    </xf>
    <xf numFmtId="0" fontId="6" fillId="0" borderId="31" xfId="0" applyFont="1" applyBorder="1" applyAlignment="1">
      <alignment horizontal="center" vertical="center"/>
    </xf>
    <xf numFmtId="177" fontId="6" fillId="0" borderId="33" xfId="0" applyNumberFormat="1" applyFont="1" applyBorder="1" applyAlignment="1">
      <alignment horizontal="right" vertical="center"/>
    </xf>
    <xf numFmtId="0" fontId="6" fillId="0" borderId="34" xfId="0" applyFont="1" applyBorder="1">
      <alignment vertical="center"/>
    </xf>
    <xf numFmtId="177" fontId="6" fillId="0" borderId="34" xfId="0" applyNumberFormat="1" applyFont="1" applyBorder="1" applyAlignment="1">
      <alignment horizontal="right" vertical="center"/>
    </xf>
    <xf numFmtId="177" fontId="6" fillId="0" borderId="22" xfId="0" applyNumberFormat="1" applyFont="1" applyBorder="1">
      <alignment vertical="center"/>
    </xf>
    <xf numFmtId="0" fontId="6" fillId="0" borderId="31"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26" xfId="0" applyFont="1" applyBorder="1" applyAlignment="1">
      <alignment horizontal="left" vertical="center"/>
    </xf>
    <xf numFmtId="0" fontId="6" fillId="0" borderId="24" xfId="0" applyFont="1" applyBorder="1" applyAlignment="1">
      <alignment horizontal="left" vertical="center"/>
    </xf>
    <xf numFmtId="0" fontId="6" fillId="0" borderId="1" xfId="0" applyFont="1" applyBorder="1" applyProtection="1">
      <alignment vertical="center"/>
      <protection hidden="1"/>
    </xf>
    <xf numFmtId="0" fontId="6" fillId="0" borderId="38" xfId="0" applyFont="1" applyBorder="1" applyProtection="1">
      <alignment vertical="center"/>
      <protection hidden="1"/>
    </xf>
    <xf numFmtId="0" fontId="6" fillId="0" borderId="19" xfId="0" applyFont="1" applyBorder="1" applyProtection="1">
      <alignment vertical="center"/>
      <protection hidden="1"/>
    </xf>
    <xf numFmtId="0" fontId="6" fillId="0" borderId="17" xfId="0" applyFont="1" applyBorder="1" applyProtection="1">
      <alignment vertical="center"/>
      <protection hidden="1"/>
    </xf>
    <xf numFmtId="0" fontId="6" fillId="0" borderId="40" xfId="0" applyFont="1" applyBorder="1" applyProtection="1">
      <alignment vertical="center"/>
      <protection hidden="1"/>
    </xf>
    <xf numFmtId="177" fontId="6" fillId="0" borderId="11" xfId="0" applyNumberFormat="1" applyFont="1" applyBorder="1" applyAlignment="1" applyProtection="1">
      <alignment horizontal="right" vertical="center"/>
      <protection hidden="1"/>
    </xf>
    <xf numFmtId="177" fontId="6" fillId="0" borderId="8" xfId="0" applyNumberFormat="1" applyFont="1" applyBorder="1" applyAlignment="1" applyProtection="1">
      <alignment horizontal="right" vertical="center"/>
      <protection hidden="1"/>
    </xf>
    <xf numFmtId="0" fontId="6" fillId="0" borderId="8" xfId="0" applyFont="1" applyBorder="1" applyAlignment="1" applyProtection="1">
      <alignment horizontal="center" vertical="center"/>
      <protection hidden="1"/>
    </xf>
    <xf numFmtId="0" fontId="6" fillId="0" borderId="41" xfId="0" applyFont="1" applyBorder="1" applyAlignment="1" applyProtection="1">
      <alignment horizontal="left" vertical="center"/>
      <protection hidden="1"/>
    </xf>
    <xf numFmtId="177" fontId="6" fillId="0" borderId="20" xfId="0" applyNumberFormat="1" applyFont="1" applyBorder="1" applyAlignment="1" applyProtection="1">
      <alignment horizontal="right" vertical="center"/>
      <protection hidden="1"/>
    </xf>
    <xf numFmtId="0" fontId="6" fillId="0" borderId="14" xfId="0" applyFont="1" applyBorder="1" applyAlignment="1" applyProtection="1">
      <alignment horizontal="left" vertical="center"/>
      <protection hidden="1"/>
    </xf>
    <xf numFmtId="0" fontId="6" fillId="0" borderId="10" xfId="0" applyFont="1" applyBorder="1" applyAlignment="1" applyProtection="1">
      <alignment horizontal="left" vertical="center"/>
      <protection hidden="1"/>
    </xf>
    <xf numFmtId="0" fontId="6" fillId="0" borderId="9" xfId="0" applyFont="1" applyBorder="1" applyAlignment="1" applyProtection="1">
      <alignment horizontal="left" vertical="center" wrapText="1"/>
      <protection hidden="1"/>
    </xf>
    <xf numFmtId="0" fontId="6" fillId="0" borderId="11" xfId="0" applyFont="1" applyBorder="1" applyAlignment="1" applyProtection="1">
      <alignment horizontal="left" vertical="center"/>
      <protection hidden="1"/>
    </xf>
    <xf numFmtId="177" fontId="6" fillId="0" borderId="42" xfId="0" applyNumberFormat="1" applyFont="1" applyBorder="1" applyAlignment="1" applyProtection="1">
      <alignment horizontal="right" vertical="center"/>
      <protection hidden="1"/>
    </xf>
    <xf numFmtId="0" fontId="7" fillId="0" borderId="0" xfId="0" applyFont="1" applyProtection="1">
      <alignment vertical="center"/>
      <protection hidden="1"/>
    </xf>
    <xf numFmtId="0" fontId="6" fillId="0" borderId="0" xfId="0" applyFont="1" applyAlignment="1" applyProtection="1">
      <alignment horizontal="right" vertical="center"/>
      <protection hidden="1"/>
    </xf>
    <xf numFmtId="0" fontId="5" fillId="0" borderId="0" xfId="0" applyFont="1" applyProtection="1">
      <alignment vertical="center"/>
      <protection hidden="1"/>
    </xf>
    <xf numFmtId="20" fontId="6" fillId="0" borderId="0" xfId="0" applyNumberFormat="1" applyFont="1" applyProtection="1">
      <alignment vertical="center"/>
      <protection hidden="1"/>
    </xf>
    <xf numFmtId="176" fontId="6" fillId="0" borderId="0" xfId="0" applyNumberFormat="1" applyFont="1" applyAlignment="1" applyProtection="1">
      <alignment horizontal="right" vertical="center"/>
      <protection hidden="1"/>
    </xf>
    <xf numFmtId="14" fontId="6" fillId="0" borderId="19" xfId="0" applyNumberFormat="1" applyFont="1" applyBorder="1" applyProtection="1">
      <alignment vertical="center"/>
      <protection hidden="1"/>
    </xf>
    <xf numFmtId="0" fontId="6" fillId="0" borderId="6"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right" vertical="center"/>
      <protection hidden="1"/>
    </xf>
    <xf numFmtId="0" fontId="6" fillId="0" borderId="37" xfId="0" applyFont="1" applyBorder="1" applyAlignment="1" applyProtection="1">
      <alignment horizontal="right" vertical="center" wrapText="1"/>
      <protection hidden="1"/>
    </xf>
    <xf numFmtId="49" fontId="6" fillId="2" borderId="40" xfId="0" applyNumberFormat="1" applyFont="1" applyFill="1" applyBorder="1" applyProtection="1">
      <alignment vertical="center"/>
      <protection hidden="1"/>
    </xf>
    <xf numFmtId="177" fontId="6" fillId="2" borderId="39" xfId="0" applyNumberFormat="1" applyFont="1" applyFill="1" applyBorder="1">
      <alignment vertical="center"/>
    </xf>
    <xf numFmtId="0" fontId="6" fillId="0" borderId="43" xfId="0" applyFont="1" applyBorder="1">
      <alignment vertical="center"/>
    </xf>
    <xf numFmtId="0" fontId="6" fillId="0" borderId="44" xfId="0" applyFont="1" applyBorder="1" applyAlignment="1">
      <alignment horizontal="center" vertical="center"/>
    </xf>
    <xf numFmtId="177" fontId="6" fillId="0" borderId="46" xfId="0" applyNumberFormat="1" applyFont="1" applyBorder="1" applyAlignment="1">
      <alignment horizontal="right" vertical="center"/>
    </xf>
    <xf numFmtId="177" fontId="6" fillId="0" borderId="44" xfId="0" applyNumberFormat="1" applyFont="1" applyBorder="1" applyAlignment="1">
      <alignment horizontal="right" vertical="center"/>
    </xf>
    <xf numFmtId="177" fontId="6" fillId="0" borderId="42" xfId="0" applyNumberFormat="1" applyFont="1" applyBorder="1" applyAlignment="1">
      <alignment horizontal="right" vertical="center"/>
    </xf>
    <xf numFmtId="177" fontId="6" fillId="0" borderId="47" xfId="0" applyNumberFormat="1" applyFont="1" applyBorder="1" applyAlignment="1" applyProtection="1">
      <alignment horizontal="right" vertical="center"/>
      <protection hidden="1"/>
    </xf>
    <xf numFmtId="177" fontId="6" fillId="0" borderId="48" xfId="0" applyNumberFormat="1" applyFont="1" applyBorder="1" applyAlignment="1" applyProtection="1">
      <alignment horizontal="right" vertical="center"/>
      <protection hidden="1"/>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6" fillId="0" borderId="49" xfId="0" applyFont="1" applyBorder="1" applyAlignment="1" applyProtection="1">
      <alignment horizontal="left" vertical="center"/>
      <protection hidden="1"/>
    </xf>
    <xf numFmtId="0" fontId="6" fillId="0" borderId="9" xfId="0" applyFont="1" applyBorder="1" applyAlignment="1" applyProtection="1">
      <alignment horizontal="center" vertical="center"/>
      <protection hidden="1"/>
    </xf>
    <xf numFmtId="177" fontId="6" fillId="0" borderId="9" xfId="0" applyNumberFormat="1" applyFont="1" applyBorder="1" applyAlignment="1" applyProtection="1">
      <alignment horizontal="right" vertical="center"/>
      <protection hidden="1"/>
    </xf>
    <xf numFmtId="0" fontId="6" fillId="0" borderId="16" xfId="0" applyFont="1" applyBorder="1" applyProtection="1">
      <alignment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177" fontId="6" fillId="0" borderId="7" xfId="0" applyNumberFormat="1" applyFont="1" applyBorder="1" applyAlignment="1" applyProtection="1">
      <alignment horizontal="right" vertical="center"/>
      <protection locked="0"/>
    </xf>
    <xf numFmtId="177" fontId="6" fillId="0" borderId="12" xfId="0" applyNumberFormat="1" applyFont="1" applyBorder="1" applyAlignment="1" applyProtection="1">
      <alignment horizontal="right" vertical="center"/>
      <protection locked="0"/>
    </xf>
    <xf numFmtId="177" fontId="6" fillId="0" borderId="21" xfId="0" applyNumberFormat="1" applyFont="1" applyBorder="1" applyAlignment="1" applyProtection="1">
      <alignment horizontal="right" vertical="center"/>
      <protection locked="0"/>
    </xf>
    <xf numFmtId="0" fontId="6" fillId="0" borderId="14" xfId="0" applyFont="1" applyBorder="1" applyProtection="1">
      <alignment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177" fontId="6" fillId="0" borderId="8" xfId="0" applyNumberFormat="1" applyFont="1" applyBorder="1" applyAlignment="1" applyProtection="1">
      <alignment horizontal="right" vertical="center"/>
      <protection locked="0"/>
    </xf>
    <xf numFmtId="177" fontId="6" fillId="0" borderId="9" xfId="0" applyNumberFormat="1" applyFont="1" applyBorder="1" applyAlignment="1" applyProtection="1">
      <alignment horizontal="right" vertical="center"/>
      <protection locked="0"/>
    </xf>
    <xf numFmtId="177" fontId="6" fillId="0" borderId="20" xfId="0" applyNumberFormat="1" applyFont="1" applyBorder="1" applyAlignment="1" applyProtection="1">
      <alignment horizontal="right" vertical="center"/>
      <protection locked="0"/>
    </xf>
    <xf numFmtId="0" fontId="6" fillId="0" borderId="23" xfId="0" applyFont="1" applyBorder="1" applyProtection="1">
      <alignment vertical="center"/>
      <protection locked="0"/>
    </xf>
    <xf numFmtId="0" fontId="6" fillId="0" borderId="26" xfId="0" applyFont="1" applyBorder="1" applyAlignment="1" applyProtection="1">
      <alignment horizontal="center" vertical="center"/>
      <protection locked="0"/>
    </xf>
    <xf numFmtId="177" fontId="6" fillId="0" borderId="25" xfId="0" applyNumberFormat="1" applyFont="1" applyBorder="1" applyAlignment="1" applyProtection="1">
      <alignment horizontal="right" vertical="center"/>
      <protection locked="0"/>
    </xf>
    <xf numFmtId="177" fontId="6" fillId="0" borderId="31" xfId="0" applyNumberFormat="1" applyFont="1" applyBorder="1" applyAlignment="1" applyProtection="1">
      <alignment horizontal="right" vertical="center"/>
      <protection locked="0"/>
    </xf>
    <xf numFmtId="177" fontId="6" fillId="0" borderId="27" xfId="0" applyNumberFormat="1" applyFont="1" applyBorder="1" applyAlignment="1" applyProtection="1">
      <alignment horizontal="right" vertical="center"/>
      <protection locked="0"/>
    </xf>
    <xf numFmtId="177" fontId="6" fillId="0" borderId="34" xfId="0" applyNumberFormat="1" applyFont="1" applyBorder="1" applyAlignment="1" applyProtection="1">
      <alignment horizontal="right" vertical="center"/>
      <protection locked="0"/>
    </xf>
    <xf numFmtId="177" fontId="6" fillId="0" borderId="22" xfId="0" applyNumberFormat="1" applyFont="1" applyBorder="1" applyProtection="1">
      <alignment vertical="center"/>
      <protection locked="0"/>
    </xf>
    <xf numFmtId="177" fontId="6" fillId="0" borderId="5" xfId="0" applyNumberFormat="1" applyFont="1" applyBorder="1" applyAlignment="1" applyProtection="1">
      <alignment horizontal="right" vertical="center"/>
      <protection locked="0"/>
    </xf>
    <xf numFmtId="177" fontId="6" fillId="0" borderId="33" xfId="0" applyNumberFormat="1" applyFont="1" applyBorder="1" applyAlignment="1" applyProtection="1">
      <alignment horizontal="right" vertical="center"/>
      <protection locked="0"/>
    </xf>
    <xf numFmtId="0" fontId="6" fillId="0" borderId="0" xfId="0" applyFont="1" applyProtection="1">
      <alignment vertical="center"/>
      <protection locked="0"/>
    </xf>
    <xf numFmtId="0" fontId="5" fillId="0" borderId="0" xfId="0" applyFont="1" applyProtection="1">
      <alignment vertical="center"/>
      <protection locked="0"/>
    </xf>
    <xf numFmtId="177" fontId="6" fillId="2" borderId="2" xfId="0" applyNumberFormat="1" applyFont="1" applyFill="1" applyBorder="1" applyAlignment="1">
      <alignment horizontal="left" vertical="center"/>
    </xf>
    <xf numFmtId="177" fontId="6" fillId="2" borderId="5" xfId="0" applyNumberFormat="1" applyFont="1" applyFill="1" applyBorder="1" applyAlignment="1">
      <alignment horizontal="left" vertical="center"/>
    </xf>
    <xf numFmtId="0" fontId="6" fillId="0" borderId="26" xfId="0" applyFont="1" applyBorder="1" applyAlignment="1">
      <alignment horizontal="left" vertical="center"/>
    </xf>
    <xf numFmtId="0" fontId="6" fillId="0" borderId="31" xfId="0" applyFont="1" applyBorder="1" applyAlignment="1">
      <alignment horizontal="left" vertical="center"/>
    </xf>
    <xf numFmtId="0" fontId="6" fillId="0" borderId="24" xfId="0" applyFont="1" applyBorder="1" applyAlignment="1">
      <alignment horizontal="left" vertical="center"/>
    </xf>
    <xf numFmtId="0" fontId="6" fillId="0" borderId="35" xfId="0" applyFont="1" applyBorder="1" applyAlignment="1">
      <alignment horizontal="right" vertical="center"/>
    </xf>
    <xf numFmtId="0" fontId="6" fillId="0" borderId="36" xfId="0" applyFont="1" applyBorder="1" applyAlignment="1">
      <alignment horizontal="right" vertical="center"/>
    </xf>
    <xf numFmtId="0" fontId="6" fillId="0" borderId="2" xfId="0" applyFont="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8" xfId="0" applyFont="1" applyBorder="1" applyAlignment="1" applyProtection="1">
      <alignment horizontal="left" vertical="center"/>
      <protection hidden="1"/>
    </xf>
    <xf numFmtId="0" fontId="6" fillId="2" borderId="2" xfId="0" applyFont="1" applyFill="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177" fontId="6" fillId="0" borderId="2" xfId="0" applyNumberFormat="1" applyFont="1" applyBorder="1" applyAlignment="1" applyProtection="1">
      <alignment horizontal="right" vertical="center" indent="2"/>
      <protection hidden="1"/>
    </xf>
    <xf numFmtId="177" fontId="6" fillId="0" borderId="5" xfId="0" applyNumberFormat="1" applyFont="1" applyBorder="1" applyAlignment="1" applyProtection="1">
      <alignment horizontal="right" vertical="center" indent="2"/>
      <protection hidden="1"/>
    </xf>
    <xf numFmtId="0" fontId="6" fillId="0" borderId="34" xfId="0" applyFont="1" applyBorder="1" applyAlignment="1">
      <alignment horizontal="right" vertical="center"/>
    </xf>
    <xf numFmtId="177" fontId="6" fillId="0" borderId="34" xfId="0" applyNumberFormat="1" applyFont="1" applyBorder="1" applyAlignment="1" applyProtection="1">
      <alignment horizontal="right" vertical="center" indent="2"/>
      <protection hidden="1"/>
    </xf>
    <xf numFmtId="177" fontId="6" fillId="0" borderId="36" xfId="0" applyNumberFormat="1" applyFont="1" applyBorder="1" applyAlignment="1" applyProtection="1">
      <alignment horizontal="right" vertical="center" indent="2"/>
      <protection hidden="1"/>
    </xf>
    <xf numFmtId="0" fontId="6" fillId="0" borderId="4" xfId="0" applyFont="1" applyBorder="1" applyAlignment="1">
      <alignment horizontal="right" vertical="center"/>
    </xf>
    <xf numFmtId="0" fontId="6" fillId="0" borderId="2" xfId="0" applyFont="1" applyBorder="1" applyAlignment="1">
      <alignment horizontal="right" vertical="center"/>
    </xf>
    <xf numFmtId="177" fontId="6" fillId="0" borderId="4" xfId="0" applyNumberFormat="1" applyFont="1" applyBorder="1" applyAlignment="1" applyProtection="1">
      <alignment horizontal="right" vertical="center" indent="2"/>
      <protection hidden="1"/>
    </xf>
    <xf numFmtId="0" fontId="6" fillId="0" borderId="5" xfId="0" applyFont="1" applyBorder="1" applyAlignment="1">
      <alignment horizontal="right" vertical="center"/>
    </xf>
    <xf numFmtId="0" fontId="6" fillId="2" borderId="2" xfId="0" applyFont="1" applyFill="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6" fillId="0" borderId="0" xfId="0" applyFont="1" applyAlignment="1" applyProtection="1">
      <alignment horizontal="right" vertical="center" wrapText="1"/>
      <protection hidden="1"/>
    </xf>
    <xf numFmtId="0" fontId="6" fillId="0" borderId="19" xfId="0" applyFont="1" applyBorder="1" applyAlignment="1" applyProtection="1">
      <alignment horizontal="right" vertical="center" wrapText="1"/>
      <protection hidden="1"/>
    </xf>
    <xf numFmtId="0" fontId="6" fillId="0" borderId="4" xfId="0" applyFont="1" applyBorder="1" applyAlignment="1">
      <alignment horizontal="center" vertical="center"/>
    </xf>
    <xf numFmtId="0" fontId="6" fillId="0" borderId="2" xfId="0" applyFont="1" applyBorder="1" applyAlignment="1">
      <alignment horizontal="center" vertical="center"/>
    </xf>
    <xf numFmtId="177" fontId="8" fillId="0" borderId="2" xfId="0" applyNumberFormat="1" applyFont="1" applyBorder="1" applyAlignment="1">
      <alignment horizontal="center" vertical="center"/>
    </xf>
    <xf numFmtId="0" fontId="6" fillId="0" borderId="17" xfId="0" applyFont="1" applyBorder="1" applyAlignment="1">
      <alignment horizontal="right" vertical="center"/>
    </xf>
    <xf numFmtId="0" fontId="6" fillId="0" borderId="0" xfId="0" applyFont="1" applyAlignment="1">
      <alignment horizontal="right" vertical="center"/>
    </xf>
    <xf numFmtId="0" fontId="6" fillId="0" borderId="5" xfId="0" applyFont="1" applyBorder="1" applyAlignment="1">
      <alignment horizontal="center" vertical="center"/>
    </xf>
    <xf numFmtId="0" fontId="6" fillId="0" borderId="29" xfId="0" applyFont="1" applyBorder="1" applyAlignment="1">
      <alignment horizontal="center" vertical="center"/>
    </xf>
    <xf numFmtId="0" fontId="6" fillId="2" borderId="6" xfId="0" applyFont="1" applyFill="1" applyBorder="1" applyAlignment="1" applyProtection="1">
      <alignment horizontal="left" vertical="center"/>
      <protection hidden="1"/>
    </xf>
    <xf numFmtId="0" fontId="6" fillId="0" borderId="9" xfId="0" applyFont="1" applyBorder="1" applyAlignment="1" applyProtection="1">
      <alignment horizontal="left" vertical="center"/>
      <protection hidden="1"/>
    </xf>
    <xf numFmtId="0" fontId="6" fillId="0" borderId="10" xfId="0" applyFont="1" applyBorder="1" applyAlignment="1" applyProtection="1">
      <alignment horizontal="left" vertical="center"/>
      <protection hidden="1"/>
    </xf>
    <xf numFmtId="0" fontId="6" fillId="0" borderId="11" xfId="0" applyFont="1" applyBorder="1" applyAlignment="1" applyProtection="1">
      <alignment horizontal="left" vertical="center"/>
      <protection hidden="1"/>
    </xf>
    <xf numFmtId="0" fontId="6" fillId="0" borderId="9" xfId="0" applyFont="1" applyBorder="1" applyAlignment="1" applyProtection="1">
      <alignment horizontal="left" vertical="center" wrapText="1"/>
      <protection hidden="1"/>
    </xf>
    <xf numFmtId="0" fontId="6" fillId="0" borderId="12"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3" fillId="0" borderId="0" xfId="0" applyFont="1" applyAlignment="1">
      <alignment horizontal="center" vertical="center"/>
    </xf>
    <xf numFmtId="176" fontId="4" fillId="0" borderId="0" xfId="0" applyNumberFormat="1" applyFont="1" applyAlignment="1" applyProtection="1">
      <alignment horizontal="right" vertical="center"/>
      <protection locked="0"/>
    </xf>
    <xf numFmtId="0" fontId="7" fillId="0" borderId="0" xfId="0" applyFont="1" applyAlignment="1" applyProtection="1">
      <alignment horizontal="left" vertical="center"/>
      <protection locked="0"/>
    </xf>
    <xf numFmtId="177" fontId="8" fillId="0" borderId="2" xfId="0" applyNumberFormat="1" applyFont="1" applyBorder="1" applyAlignment="1" applyProtection="1">
      <alignment horizontal="center"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394608</xdr:colOff>
      <xdr:row>1</xdr:row>
      <xdr:rowOff>81643</xdr:rowOff>
    </xdr:from>
    <xdr:to>
      <xdr:col>23</xdr:col>
      <xdr:colOff>568781</xdr:colOff>
      <xdr:row>69</xdr:row>
      <xdr:rowOff>209551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395858" y="326572"/>
          <a:ext cx="8338459" cy="12918622"/>
        </a:xfrm>
        <a:prstGeom prst="rect">
          <a:avLst/>
        </a:prstGeom>
        <a:solidFill>
          <a:sysClr val="window" lastClr="FFFFFF"/>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メイリオ" panose="020B0604030504040204" pitchFamily="50" charset="-128"/>
              <a:ea typeface="メイリオ" panose="020B0604030504040204" pitchFamily="50" charset="-128"/>
            </a:rPr>
            <a:t>●見積書の記載項目及びその注意事項</a:t>
          </a:r>
          <a:endParaRPr kumimoji="0" lang="en-US" altLang="ja-JP" sz="1400" b="1" i="0" u="none" strike="noStrike">
            <a:solidFill>
              <a:schemeClr val="lt1"/>
            </a:solidFill>
            <a:effectLst/>
            <a:latin typeface="メイリオ" panose="020B0604030504040204" pitchFamily="50" charset="-128"/>
            <a:ea typeface="メイリオ" panose="020B0604030504040204" pitchFamily="50" charset="-128"/>
            <a:cs typeface="+mn-cs"/>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①宛先</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・申請者宛であること。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②見積書作成日</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・本助成金の申請受付開始日以降の日付であること。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③発行者</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・工事施工会社の社名、住所、連絡先が記載されていること。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④設置場所名称</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・申請書に記入した設置場所名称が記載されていること。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⑤有効期限</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・申請時に有効期限内であること。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⑥支払条件</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・本助成金で認めている支払方法（現金、銀行振込、小切手、手形）であること。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⑦助成対象設備購入費</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・メーカー名、型式、出力、単価（税抜）、金額などが記載されていること。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⑧部材、材料費（分電盤やブレーカー、電線や配管等）</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・メーカー名、型式（仕様等）、数量、単価（税抜）、金額が記載されていること。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・種類（仕様等）、数量、数量単価（税抜）、金額が記載されていること。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a:t>
          </a:r>
          <a:r>
            <a:rPr kumimoji="1" lang="en-US" altLang="ja-JP" sz="1300">
              <a:solidFill>
                <a:sysClr val="windowText" lastClr="000000"/>
              </a:solidFill>
              <a:latin typeface="メイリオ" panose="020B0604030504040204" pitchFamily="50" charset="-128"/>
              <a:ea typeface="メイリオ" panose="020B0604030504040204" pitchFamily="50" charset="-128"/>
            </a:rPr>
            <a:t>※</a:t>
          </a:r>
          <a:r>
            <a:rPr kumimoji="1" lang="ja-JP" altLang="en-US" sz="1300">
              <a:solidFill>
                <a:sysClr val="windowText" lastClr="000000"/>
              </a:solidFill>
              <a:latin typeface="メイリオ" panose="020B0604030504040204" pitchFamily="50" charset="-128"/>
              <a:ea typeface="メイリオ" panose="020B0604030504040204" pitchFamily="50" charset="-128"/>
            </a:rPr>
            <a:t>電線、配管の長さは、配線ルート図に記載されていることを前提とし、見積書の記載は一式で</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構いません。</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⑨労務費</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・人工数、人工単価（税抜）、金額が記載されていること。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・どの工事にかかる労務費か明確にわかるように記載されていること。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（例：工事の種類ごとにわけて記載する、名称・仕様・備考欄等にわかるように記載する等）</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・按分が必要な機器を導入する場合は明確にわかるように記載されていること。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（ハイブリット、トライブリットパワーコンデショナーなど）</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⑩防水工事費</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・材料費、労務費を一式として記載すること。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⑪助成対象外経費</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・助成対象外となる費目が明示されていること。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a:solidFill>
                <a:sysClr val="windowText" lastClr="000000"/>
              </a:solidFill>
              <a:latin typeface="メイリオ" panose="020B0604030504040204" pitchFamily="50" charset="-128"/>
              <a:ea typeface="メイリオ" panose="020B0604030504040204" pitchFamily="50" charset="-128"/>
            </a:rPr>
            <a:t>　　（例：備考欄等に「対象外」と記載する、対象となる費目の一部に対象外経費が含まれている場合はその範囲を別枠に明記する、など）</a:t>
          </a:r>
          <a:r>
            <a:rPr kumimoji="1" lang="ja-JP" altLang="ja-JP" sz="1300">
              <a:solidFill>
                <a:schemeClr val="lt1"/>
              </a:solidFill>
              <a:effectLst/>
              <a:latin typeface="+mn-lt"/>
              <a:ea typeface="+mn-ea"/>
              <a:cs typeface="+mn-cs"/>
            </a:rPr>
            <a:t>明記する等）</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⑫合計金額</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・助成対象経費と助成対象外経費それぞれの合計金額が明記されていること。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b="1">
              <a:solidFill>
                <a:sysClr val="windowText" lastClr="000000"/>
              </a:solidFill>
              <a:latin typeface="メイリオ" panose="020B0604030504040204" pitchFamily="50" charset="-128"/>
              <a:ea typeface="メイリオ" panose="020B0604030504040204" pitchFamily="50" charset="-128"/>
            </a:rPr>
            <a:t>⑬値引き</a:t>
          </a:r>
          <a:endParaRPr kumimoji="1" lang="en-US" altLang="ja-JP" sz="1300" b="1">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・値引きがある場合は、どの費目からの値引きかわかるように記載されていること。</a:t>
          </a:r>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3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300">
              <a:solidFill>
                <a:sysClr val="windowText" lastClr="000000"/>
              </a:solidFill>
              <a:latin typeface="メイリオ" panose="020B0604030504040204" pitchFamily="50" charset="-128"/>
              <a:ea typeface="メイリオ" panose="020B0604030504040204" pitchFamily="50" charset="-128"/>
            </a:rPr>
            <a:t>※</a:t>
          </a:r>
          <a:r>
            <a:rPr kumimoji="1" lang="ja-JP" altLang="en-US" sz="1300">
              <a:solidFill>
                <a:sysClr val="windowText" lastClr="000000"/>
              </a:solidFill>
              <a:latin typeface="メイリオ" panose="020B0604030504040204" pitchFamily="50" charset="-128"/>
              <a:ea typeface="メイリオ" panose="020B0604030504040204" pitchFamily="50" charset="-128"/>
            </a:rPr>
            <a:t>「材工一式」等の簡略記載ではなく、必ず部材費（購入品）と労務費に分けて記載すること。</a:t>
          </a:r>
        </a:p>
        <a:p>
          <a:pPr algn="l"/>
          <a:r>
            <a:rPr kumimoji="1" lang="en-US" altLang="ja-JP" sz="1300">
              <a:solidFill>
                <a:sysClr val="windowText" lastClr="000000"/>
              </a:solidFill>
              <a:latin typeface="メイリオ" panose="020B0604030504040204" pitchFamily="50" charset="-128"/>
              <a:ea typeface="メイリオ" panose="020B0604030504040204" pitchFamily="50" charset="-128"/>
            </a:rPr>
            <a:t>※</a:t>
          </a:r>
          <a:r>
            <a:rPr kumimoji="1" lang="ja-JP" altLang="en-US" sz="1300">
              <a:solidFill>
                <a:sysClr val="windowText" lastClr="000000"/>
              </a:solidFill>
              <a:latin typeface="メイリオ" panose="020B0604030504040204" pitchFamily="50" charset="-128"/>
              <a:ea typeface="メイリオ" panose="020B0604030504040204" pitchFamily="50" charset="-128"/>
            </a:rPr>
            <a:t>提出図面の記載内容と整合し、見積書と図面の記載内容にて、導入する設備及び工事内容が正確に</a:t>
          </a: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把握できるように記載すること。なお、工事内容説明として別資料を提出しても構いません。</a:t>
          </a:r>
        </a:p>
        <a:p>
          <a:pPr algn="l"/>
          <a:r>
            <a:rPr kumimoji="1" lang="en-US" altLang="ja-JP" sz="1300">
              <a:solidFill>
                <a:sysClr val="windowText" lastClr="000000"/>
              </a:solidFill>
              <a:latin typeface="メイリオ" panose="020B0604030504040204" pitchFamily="50" charset="-128"/>
              <a:ea typeface="メイリオ" panose="020B0604030504040204" pitchFamily="50" charset="-128"/>
            </a:rPr>
            <a:t>※</a:t>
          </a:r>
          <a:r>
            <a:rPr kumimoji="1" lang="ja-JP" altLang="en-US" sz="13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3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2</xdr:col>
      <xdr:colOff>243840</xdr:colOff>
      <xdr:row>0</xdr:row>
      <xdr:rowOff>114300</xdr:rowOff>
    </xdr:from>
    <xdr:ext cx="1249680" cy="442429"/>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443865" y="114300"/>
          <a:ext cx="1249680" cy="44242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solidFill>
                <a:srgbClr val="FF0000"/>
              </a:solidFill>
              <a:latin typeface="メイリオ" panose="020B0604030504040204" pitchFamily="50" charset="-128"/>
              <a:ea typeface="メイリオ" panose="020B0604030504040204" pitchFamily="50" charset="-128"/>
            </a:rPr>
            <a:t>記入例</a:t>
          </a:r>
        </a:p>
      </xdr:txBody>
    </xdr:sp>
    <xdr:clientData/>
  </xdr:oneCellAnchor>
  <xdr:oneCellAnchor>
    <xdr:from>
      <xdr:col>1</xdr:col>
      <xdr:colOff>21772</xdr:colOff>
      <xdr:row>2</xdr:row>
      <xdr:rowOff>197032</xdr:rowOff>
    </xdr:from>
    <xdr:ext cx="389850" cy="49244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1772" y="68280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①</a:t>
          </a:r>
        </a:p>
      </xdr:txBody>
    </xdr:sp>
    <xdr:clientData/>
  </xdr:oneCellAnchor>
  <xdr:oneCellAnchor>
    <xdr:from>
      <xdr:col>10</xdr:col>
      <xdr:colOff>421278</xdr:colOff>
      <xdr:row>4</xdr:row>
      <xdr:rowOff>100147</xdr:rowOff>
    </xdr:from>
    <xdr:ext cx="389850" cy="492443"/>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593603" y="110979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③</a:t>
          </a:r>
        </a:p>
      </xdr:txBody>
    </xdr:sp>
    <xdr:clientData/>
  </xdr:oneCellAnchor>
  <xdr:oneCellAnchor>
    <xdr:from>
      <xdr:col>10</xdr:col>
      <xdr:colOff>978082</xdr:colOff>
      <xdr:row>1</xdr:row>
      <xdr:rowOff>162198</xdr:rowOff>
    </xdr:from>
    <xdr:ext cx="389850" cy="49244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033511" y="407127"/>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②</a:t>
          </a:r>
        </a:p>
      </xdr:txBody>
    </xdr:sp>
    <xdr:clientData/>
  </xdr:oneCellAnchor>
  <xdr:oneCellAnchor>
    <xdr:from>
      <xdr:col>1</xdr:col>
      <xdr:colOff>21772</xdr:colOff>
      <xdr:row>4</xdr:row>
      <xdr:rowOff>148042</xdr:rowOff>
    </xdr:from>
    <xdr:ext cx="389850" cy="49244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772" y="115769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④</a:t>
          </a:r>
        </a:p>
      </xdr:txBody>
    </xdr:sp>
    <xdr:clientData/>
  </xdr:oneCellAnchor>
  <xdr:oneCellAnchor>
    <xdr:from>
      <xdr:col>1</xdr:col>
      <xdr:colOff>0</xdr:colOff>
      <xdr:row>17</xdr:row>
      <xdr:rowOff>100150</xdr:rowOff>
    </xdr:from>
    <xdr:ext cx="389850" cy="492443"/>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00025" y="429115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⑦</a:t>
          </a:r>
        </a:p>
      </xdr:txBody>
    </xdr:sp>
    <xdr:clientData/>
  </xdr:oneCellAnchor>
  <xdr:twoCellAnchor>
    <xdr:from>
      <xdr:col>10</xdr:col>
      <xdr:colOff>677181</xdr:colOff>
      <xdr:row>33</xdr:row>
      <xdr:rowOff>7257</xdr:rowOff>
    </xdr:from>
    <xdr:to>
      <xdr:col>11</xdr:col>
      <xdr:colOff>27213</xdr:colOff>
      <xdr:row>40</xdr:row>
      <xdr:rowOff>104775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8678181" y="8470900"/>
          <a:ext cx="697139" cy="1948089"/>
        </a:xfrm>
        <a:prstGeom prst="round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255816</xdr:colOff>
      <xdr:row>32</xdr:row>
      <xdr:rowOff>75116</xdr:rowOff>
    </xdr:from>
    <xdr:ext cx="389850" cy="492443"/>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437791" y="9981116"/>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5</xdr:col>
      <xdr:colOff>187411</xdr:colOff>
      <xdr:row>32</xdr:row>
      <xdr:rowOff>100568</xdr:rowOff>
    </xdr:from>
    <xdr:ext cx="389850" cy="492443"/>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106268" y="6033282"/>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⑪</a:t>
          </a:r>
        </a:p>
      </xdr:txBody>
    </xdr:sp>
    <xdr:clientData/>
  </xdr:oneCellAnchor>
  <xdr:oneCellAnchor>
    <xdr:from>
      <xdr:col>1</xdr:col>
      <xdr:colOff>40822</xdr:colOff>
      <xdr:row>38</xdr:row>
      <xdr:rowOff>100146</xdr:rowOff>
    </xdr:from>
    <xdr:ext cx="389850" cy="49244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12965" y="7448003"/>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⑬</a:t>
          </a:r>
        </a:p>
      </xdr:txBody>
    </xdr:sp>
    <xdr:clientData/>
  </xdr:oneCellAnchor>
  <xdr:oneCellAnchor>
    <xdr:from>
      <xdr:col>1</xdr:col>
      <xdr:colOff>68037</xdr:colOff>
      <xdr:row>53</xdr:row>
      <xdr:rowOff>122464</xdr:rowOff>
    </xdr:from>
    <xdr:ext cx="389850" cy="492443"/>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40180" y="13335000"/>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⑧</a:t>
          </a:r>
        </a:p>
      </xdr:txBody>
    </xdr:sp>
    <xdr:clientData/>
  </xdr:oneCellAnchor>
  <xdr:oneCellAnchor>
    <xdr:from>
      <xdr:col>1</xdr:col>
      <xdr:colOff>122464</xdr:colOff>
      <xdr:row>62</xdr:row>
      <xdr:rowOff>149679</xdr:rowOff>
    </xdr:from>
    <xdr:ext cx="389850" cy="655728"/>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94607" y="15566572"/>
          <a:ext cx="389850" cy="6557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1</xdr:col>
      <xdr:colOff>70757</xdr:colOff>
      <xdr:row>30</xdr:row>
      <xdr:rowOff>97972</xdr:rowOff>
    </xdr:from>
    <xdr:ext cx="389850" cy="655728"/>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42900" y="9636579"/>
          <a:ext cx="389850" cy="6557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oneCellAnchor>
    <xdr:from>
      <xdr:col>1</xdr:col>
      <xdr:colOff>46264</xdr:colOff>
      <xdr:row>44</xdr:row>
      <xdr:rowOff>127907</xdr:rowOff>
    </xdr:from>
    <xdr:ext cx="389850" cy="655728"/>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18407" y="11136086"/>
          <a:ext cx="389850" cy="6557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⑩</a:t>
          </a:r>
        </a:p>
      </xdr:txBody>
    </xdr:sp>
    <xdr:clientData/>
  </xdr:oneCellAnchor>
  <xdr:oneCellAnchor>
    <xdr:from>
      <xdr:col>8</xdr:col>
      <xdr:colOff>898071</xdr:colOff>
      <xdr:row>68</xdr:row>
      <xdr:rowOff>40822</xdr:rowOff>
    </xdr:from>
    <xdr:ext cx="587828" cy="492443"/>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375071" y="16927286"/>
          <a:ext cx="587828"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⑫</a:t>
          </a:r>
        </a:p>
      </xdr:txBody>
    </xdr:sp>
    <xdr:clientData/>
  </xdr:oneCellAnchor>
  <xdr:oneCellAnchor>
    <xdr:from>
      <xdr:col>1</xdr:col>
      <xdr:colOff>40821</xdr:colOff>
      <xdr:row>12</xdr:row>
      <xdr:rowOff>136072</xdr:rowOff>
    </xdr:from>
    <xdr:ext cx="389850" cy="492443"/>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12964" y="3129643"/>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⑤</a:t>
          </a:r>
        </a:p>
      </xdr:txBody>
    </xdr:sp>
    <xdr:clientData/>
  </xdr:oneCellAnchor>
  <xdr:oneCellAnchor>
    <xdr:from>
      <xdr:col>1</xdr:col>
      <xdr:colOff>43542</xdr:colOff>
      <xdr:row>13</xdr:row>
      <xdr:rowOff>138793</xdr:rowOff>
    </xdr:from>
    <xdr:ext cx="389850" cy="492443"/>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15685" y="3377293"/>
          <a:ext cx="3898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⑥</a:t>
          </a:r>
        </a:p>
      </xdr:txBody>
    </xdr:sp>
    <xdr:clientData/>
  </xdr:oneCellAnchor>
  <xdr:oneCellAnchor>
    <xdr:from>
      <xdr:col>1</xdr:col>
      <xdr:colOff>87085</xdr:colOff>
      <xdr:row>51</xdr:row>
      <xdr:rowOff>114300</xdr:rowOff>
    </xdr:from>
    <xdr:ext cx="389850" cy="655728"/>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59228" y="12836979"/>
          <a:ext cx="389850" cy="6557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⑨</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V73"/>
  <sheetViews>
    <sheetView showGridLines="0" tabSelected="1" view="pageBreakPreview" zoomScale="70" zoomScaleNormal="100" zoomScaleSheetLayoutView="70" zoomScalePageLayoutView="55" workbookViewId="0">
      <selection activeCell="Z15" sqref="Z15"/>
    </sheetView>
  </sheetViews>
  <sheetFormatPr defaultRowHeight="18" x14ac:dyDescent="0.55000000000000004"/>
  <cols>
    <col min="1" max="1" width="3.58203125" customWidth="1"/>
    <col min="2" max="2" width="6" customWidth="1"/>
    <col min="3" max="3" width="10.6640625" customWidth="1"/>
    <col min="4" max="4" width="22.08203125" customWidth="1"/>
    <col min="5" max="5" width="8.9140625" customWidth="1"/>
    <col min="6" max="6" width="16.08203125" customWidth="1"/>
    <col min="7" max="7" width="5.1640625" customWidth="1"/>
    <col min="8" max="8" width="5.6640625" customWidth="1"/>
    <col min="9" max="9" width="12.1640625" customWidth="1"/>
    <col min="10" max="10" width="14.4140625" bestFit="1" customWidth="1"/>
    <col min="11" max="11" width="17.6640625" customWidth="1"/>
  </cols>
  <sheetData>
    <row r="1" spans="2:22" s="12" customFormat="1" ht="17.5" x14ac:dyDescent="0.55000000000000004">
      <c r="B1" s="57"/>
      <c r="C1" s="74"/>
      <c r="D1" s="74"/>
      <c r="E1" s="74"/>
      <c r="F1" s="74"/>
      <c r="G1" s="74"/>
      <c r="H1" s="74"/>
      <c r="I1" s="74"/>
      <c r="J1" s="74"/>
      <c r="K1" s="75"/>
    </row>
    <row r="2" spans="2:22" s="12" customFormat="1" ht="20.149999999999999" customHeight="1" x14ac:dyDescent="0.55000000000000004">
      <c r="B2" s="56"/>
      <c r="C2" s="146" t="s">
        <v>96</v>
      </c>
      <c r="D2" s="146"/>
      <c r="E2" s="146"/>
      <c r="F2" s="146"/>
      <c r="G2" s="146"/>
      <c r="H2" s="146"/>
      <c r="I2" s="146"/>
      <c r="J2" s="146"/>
      <c r="K2" s="147"/>
      <c r="V2" s="71"/>
    </row>
    <row r="3" spans="2:22" s="12" customFormat="1" ht="20.149999999999999" customHeight="1" x14ac:dyDescent="0.55000000000000004">
      <c r="B3" s="56"/>
      <c r="C3" s="146"/>
      <c r="D3" s="146"/>
      <c r="E3" s="146"/>
      <c r="F3" s="146"/>
      <c r="G3" s="146"/>
      <c r="H3" s="146"/>
      <c r="I3" s="146"/>
      <c r="J3" s="146"/>
      <c r="K3" s="147"/>
    </row>
    <row r="4" spans="2:22" s="12" customFormat="1" ht="22.25" customHeight="1" x14ac:dyDescent="0.55000000000000004">
      <c r="B4" s="56"/>
      <c r="C4" s="72"/>
      <c r="D4" s="72"/>
      <c r="E4" s="72"/>
      <c r="F4" s="72"/>
      <c r="G4" s="72"/>
      <c r="H4" s="72"/>
      <c r="I4" s="72"/>
      <c r="J4" s="72"/>
      <c r="K4" s="73">
        <v>45505</v>
      </c>
    </row>
    <row r="5" spans="2:22" s="12" customFormat="1" ht="19" x14ac:dyDescent="0.55000000000000004">
      <c r="B5" s="56"/>
      <c r="C5" s="70" t="s">
        <v>95</v>
      </c>
      <c r="D5" s="69"/>
      <c r="E5" s="69"/>
      <c r="F5" s="69"/>
      <c r="G5" s="69"/>
      <c r="H5" s="69"/>
      <c r="I5" s="69"/>
      <c r="J5" s="69"/>
      <c r="K5" s="76"/>
    </row>
    <row r="6" spans="2:22" s="12" customFormat="1" ht="17.5" x14ac:dyDescent="0.55000000000000004">
      <c r="B6" s="56"/>
      <c r="K6" s="55"/>
    </row>
    <row r="7" spans="2:22" s="12" customFormat="1" ht="19" x14ac:dyDescent="0.55000000000000004">
      <c r="B7" s="56"/>
      <c r="C7" s="68" t="s">
        <v>94</v>
      </c>
      <c r="D7" s="68"/>
      <c r="E7" s="68"/>
      <c r="F7" s="68"/>
      <c r="G7" s="68"/>
      <c r="H7" s="68"/>
      <c r="I7" s="68"/>
      <c r="J7" s="148" t="s">
        <v>93</v>
      </c>
      <c r="K7" s="149"/>
    </row>
    <row r="8" spans="2:22" s="12" customFormat="1" ht="19" x14ac:dyDescent="0.55000000000000004">
      <c r="B8" s="56"/>
      <c r="C8" s="68" t="s">
        <v>92</v>
      </c>
      <c r="D8" s="68"/>
      <c r="E8" s="68"/>
      <c r="F8" s="68"/>
      <c r="G8" s="68"/>
      <c r="H8" s="68"/>
      <c r="I8" s="68"/>
      <c r="J8" s="148"/>
      <c r="K8" s="149"/>
    </row>
    <row r="9" spans="2:22" s="12" customFormat="1" ht="19" x14ac:dyDescent="0.55000000000000004">
      <c r="B9" s="56"/>
      <c r="D9" s="68"/>
      <c r="E9" s="68"/>
      <c r="F9" s="68"/>
      <c r="G9" s="68"/>
      <c r="H9" s="68"/>
      <c r="I9" s="68"/>
      <c r="J9" s="148"/>
      <c r="K9" s="149"/>
    </row>
    <row r="10" spans="2:22" s="12" customFormat="1" ht="18" customHeight="1" x14ac:dyDescent="0.55000000000000004">
      <c r="B10" s="56"/>
      <c r="C10" s="12" t="s">
        <v>0</v>
      </c>
      <c r="J10" s="148"/>
      <c r="K10" s="149"/>
    </row>
    <row r="11" spans="2:22" s="12" customFormat="1" ht="20.149999999999999" customHeight="1" x14ac:dyDescent="0.55000000000000004">
      <c r="B11" s="54"/>
      <c r="C11" s="53"/>
      <c r="D11" s="53"/>
      <c r="E11" s="53"/>
      <c r="F11" s="53"/>
      <c r="G11" s="53"/>
      <c r="H11" s="53"/>
      <c r="I11" s="53"/>
      <c r="J11" s="23"/>
      <c r="K11" s="77"/>
    </row>
    <row r="12" spans="2:22" ht="22.5" x14ac:dyDescent="0.55000000000000004">
      <c r="B12" s="150" t="s">
        <v>1</v>
      </c>
      <c r="C12" s="151"/>
      <c r="D12" s="151"/>
      <c r="E12" s="152">
        <f>J71+J72</f>
        <v>5780500</v>
      </c>
      <c r="F12" s="152"/>
      <c r="G12" s="2" t="s">
        <v>12</v>
      </c>
      <c r="H12" s="2"/>
      <c r="I12" s="2"/>
      <c r="J12" s="5"/>
      <c r="K12" s="7"/>
    </row>
    <row r="13" spans="2:22" x14ac:dyDescent="0.55000000000000004">
      <c r="B13" s="153" t="s">
        <v>17</v>
      </c>
      <c r="C13" s="154"/>
      <c r="D13" s="1" t="s">
        <v>91</v>
      </c>
      <c r="E13" s="1"/>
      <c r="F13" s="5"/>
      <c r="G13" s="1"/>
      <c r="H13" s="1"/>
      <c r="I13" s="1"/>
      <c r="J13" s="5"/>
      <c r="K13" s="8"/>
    </row>
    <row r="14" spans="2:22" x14ac:dyDescent="0.55000000000000004">
      <c r="B14" s="153" t="s">
        <v>18</v>
      </c>
      <c r="C14" s="154"/>
      <c r="D14" s="1" t="s">
        <v>90</v>
      </c>
      <c r="E14" s="1"/>
      <c r="F14" s="1"/>
      <c r="G14" s="1"/>
      <c r="H14" s="1"/>
      <c r="I14" s="1"/>
      <c r="J14" s="1"/>
      <c r="K14" s="9"/>
    </row>
    <row r="15" spans="2:22" x14ac:dyDescent="0.55000000000000004">
      <c r="B15" s="153" t="s">
        <v>28</v>
      </c>
      <c r="C15" s="154"/>
      <c r="D15" s="1" t="s">
        <v>89</v>
      </c>
      <c r="E15" s="1"/>
      <c r="F15" s="1"/>
      <c r="G15" s="1"/>
      <c r="H15" s="1"/>
      <c r="I15" s="1"/>
      <c r="J15" s="1"/>
      <c r="K15" s="9"/>
    </row>
    <row r="16" spans="2:22" x14ac:dyDescent="0.55000000000000004">
      <c r="B16" s="150" t="s">
        <v>19</v>
      </c>
      <c r="C16" s="151"/>
      <c r="D16" s="151"/>
      <c r="E16" s="151"/>
      <c r="F16" s="151"/>
      <c r="G16" s="151"/>
      <c r="H16" s="151"/>
      <c r="I16" s="151"/>
      <c r="J16" s="151"/>
      <c r="K16" s="155"/>
    </row>
    <row r="17" spans="1:12" x14ac:dyDescent="0.55000000000000004">
      <c r="B17" s="20"/>
      <c r="C17" s="156" t="s">
        <v>8</v>
      </c>
      <c r="D17" s="156"/>
      <c r="E17" s="156" t="s">
        <v>7</v>
      </c>
      <c r="F17" s="156"/>
      <c r="G17" s="21" t="s">
        <v>6</v>
      </c>
      <c r="H17" s="21" t="s">
        <v>5</v>
      </c>
      <c r="I17" s="21" t="s">
        <v>4</v>
      </c>
      <c r="J17" s="22" t="s">
        <v>3</v>
      </c>
      <c r="K17" s="10" t="s">
        <v>13</v>
      </c>
    </row>
    <row r="18" spans="1:12" x14ac:dyDescent="0.55000000000000004">
      <c r="B18" s="78" t="s">
        <v>2</v>
      </c>
      <c r="C18" s="157" t="s">
        <v>38</v>
      </c>
      <c r="D18" s="157"/>
      <c r="E18" s="157"/>
      <c r="F18" s="157"/>
      <c r="G18" s="157"/>
      <c r="H18" s="157"/>
      <c r="I18" s="157"/>
      <c r="J18" s="157"/>
      <c r="K18" s="79"/>
    </row>
    <row r="19" spans="1:12" s="12" customFormat="1" ht="17.5" x14ac:dyDescent="0.55000000000000004">
      <c r="A19" s="56"/>
      <c r="B19" s="63"/>
      <c r="C19" s="129" t="s">
        <v>88</v>
      </c>
      <c r="D19" s="129"/>
      <c r="E19" s="129" t="s">
        <v>87</v>
      </c>
      <c r="F19" s="129"/>
      <c r="G19" s="60">
        <v>40</v>
      </c>
      <c r="H19" s="60" t="s">
        <v>86</v>
      </c>
      <c r="I19" s="59">
        <v>35000</v>
      </c>
      <c r="J19" s="85">
        <f t="shared" ref="J19:J24" si="0">G19*I19</f>
        <v>1400000</v>
      </c>
      <c r="K19" s="86"/>
      <c r="L19" s="55"/>
    </row>
    <row r="20" spans="1:12" s="12" customFormat="1" ht="17.5" x14ac:dyDescent="0.55000000000000004">
      <c r="A20" s="56"/>
      <c r="B20" s="63"/>
      <c r="C20" s="129" t="s">
        <v>85</v>
      </c>
      <c r="D20" s="129"/>
      <c r="E20" s="129" t="s">
        <v>73</v>
      </c>
      <c r="F20" s="129"/>
      <c r="G20" s="60">
        <v>0.5</v>
      </c>
      <c r="H20" s="60" t="s">
        <v>69</v>
      </c>
      <c r="I20" s="59">
        <v>150000</v>
      </c>
      <c r="J20" s="85">
        <f t="shared" si="0"/>
        <v>75000</v>
      </c>
      <c r="K20" s="86" t="s">
        <v>84</v>
      </c>
      <c r="L20" s="55"/>
    </row>
    <row r="21" spans="1:12" s="12" customFormat="1" ht="17.5" x14ac:dyDescent="0.55000000000000004">
      <c r="A21" s="56"/>
      <c r="B21" s="63"/>
      <c r="C21" s="129" t="s">
        <v>83</v>
      </c>
      <c r="D21" s="129"/>
      <c r="E21" s="129" t="s">
        <v>82</v>
      </c>
      <c r="F21" s="129"/>
      <c r="G21" s="60">
        <v>1</v>
      </c>
      <c r="H21" s="60" t="s">
        <v>79</v>
      </c>
      <c r="I21" s="59">
        <v>20000</v>
      </c>
      <c r="J21" s="85">
        <f t="shared" si="0"/>
        <v>20000</v>
      </c>
      <c r="K21" s="86"/>
      <c r="L21" s="55"/>
    </row>
    <row r="22" spans="1:12" s="12" customFormat="1" ht="17.5" x14ac:dyDescent="0.55000000000000004">
      <c r="A22" s="56"/>
      <c r="B22" s="63"/>
      <c r="C22" s="129" t="s">
        <v>81</v>
      </c>
      <c r="D22" s="129"/>
      <c r="E22" s="129" t="s">
        <v>77</v>
      </c>
      <c r="F22" s="129"/>
      <c r="G22" s="60">
        <v>50</v>
      </c>
      <c r="H22" s="60" t="s">
        <v>76</v>
      </c>
      <c r="I22" s="59">
        <v>4000</v>
      </c>
      <c r="J22" s="85">
        <f t="shared" si="0"/>
        <v>200000</v>
      </c>
      <c r="K22" s="86"/>
      <c r="L22" s="55"/>
    </row>
    <row r="23" spans="1:12" s="12" customFormat="1" ht="17.5" x14ac:dyDescent="0.55000000000000004">
      <c r="A23" s="56"/>
      <c r="B23" s="63"/>
      <c r="C23" s="129" t="s">
        <v>80</v>
      </c>
      <c r="D23" s="129"/>
      <c r="E23" s="129" t="s">
        <v>77</v>
      </c>
      <c r="F23" s="129"/>
      <c r="G23" s="60">
        <v>5</v>
      </c>
      <c r="H23" s="60" t="s">
        <v>79</v>
      </c>
      <c r="I23" s="59">
        <v>1000</v>
      </c>
      <c r="J23" s="85">
        <f t="shared" si="0"/>
        <v>5000</v>
      </c>
      <c r="K23" s="86"/>
      <c r="L23" s="55"/>
    </row>
    <row r="24" spans="1:12" s="12" customFormat="1" ht="17.5" x14ac:dyDescent="0.55000000000000004">
      <c r="A24" s="56"/>
      <c r="B24" s="63"/>
      <c r="C24" s="129" t="s">
        <v>78</v>
      </c>
      <c r="D24" s="129"/>
      <c r="E24" s="129" t="s">
        <v>77</v>
      </c>
      <c r="F24" s="129"/>
      <c r="G24" s="60">
        <v>100</v>
      </c>
      <c r="H24" s="60" t="s">
        <v>76</v>
      </c>
      <c r="I24" s="59">
        <v>1300</v>
      </c>
      <c r="J24" s="85">
        <f t="shared" si="0"/>
        <v>130000</v>
      </c>
      <c r="K24" s="86"/>
      <c r="L24" s="55"/>
    </row>
    <row r="25" spans="1:12" x14ac:dyDescent="0.55000000000000004">
      <c r="B25" s="14"/>
      <c r="C25" s="126"/>
      <c r="D25" s="127"/>
      <c r="E25" s="128"/>
      <c r="F25" s="128"/>
      <c r="G25" s="3"/>
      <c r="H25" s="13"/>
      <c r="I25" s="4"/>
      <c r="J25" s="6"/>
      <c r="K25" s="11"/>
    </row>
    <row r="26" spans="1:12" ht="18.5" thickBot="1" x14ac:dyDescent="0.6">
      <c r="B26" s="17"/>
      <c r="C26" s="118"/>
      <c r="D26" s="119"/>
      <c r="E26" s="118"/>
      <c r="F26" s="120"/>
      <c r="G26" s="34"/>
      <c r="H26" s="34"/>
      <c r="I26" s="18"/>
      <c r="J26" s="35"/>
      <c r="K26" s="19"/>
    </row>
    <row r="27" spans="1:12" ht="18.5" thickTop="1" x14ac:dyDescent="0.55000000000000004">
      <c r="B27" s="41"/>
      <c r="C27" s="121" t="s">
        <v>14</v>
      </c>
      <c r="D27" s="121"/>
      <c r="E27" s="121"/>
      <c r="F27" s="121"/>
      <c r="G27" s="121"/>
      <c r="H27" s="121"/>
      <c r="I27" s="122"/>
      <c r="J27" s="42">
        <f>SUM(J19:J24)</f>
        <v>1830000</v>
      </c>
      <c r="K27" s="43"/>
    </row>
    <row r="28" spans="1:12" x14ac:dyDescent="0.55000000000000004">
      <c r="B28" s="15"/>
      <c r="C28" s="123"/>
      <c r="D28" s="123"/>
      <c r="E28" s="123"/>
      <c r="F28" s="123"/>
      <c r="G28" s="36"/>
      <c r="H28" s="36"/>
      <c r="I28" s="37" t="s">
        <v>39</v>
      </c>
      <c r="J28" s="37">
        <f>SUM(J19:J24)</f>
        <v>1830000</v>
      </c>
      <c r="K28" s="37"/>
    </row>
    <row r="29" spans="1:12" x14ac:dyDescent="0.55000000000000004">
      <c r="B29" s="38"/>
      <c r="C29" s="119"/>
      <c r="D29" s="119"/>
      <c r="E29" s="119"/>
      <c r="F29" s="119"/>
      <c r="G29" s="39"/>
      <c r="H29" s="39"/>
      <c r="I29" s="37" t="s">
        <v>40</v>
      </c>
      <c r="J29" s="40">
        <v>0</v>
      </c>
      <c r="K29" s="40"/>
    </row>
    <row r="30" spans="1:12" x14ac:dyDescent="0.55000000000000004">
      <c r="B30" s="27" t="s">
        <v>9</v>
      </c>
      <c r="C30" s="130" t="s">
        <v>41</v>
      </c>
      <c r="D30" s="130"/>
      <c r="E30" s="130"/>
      <c r="F30" s="130"/>
      <c r="G30" s="130"/>
      <c r="H30" s="130"/>
      <c r="I30" s="130"/>
      <c r="J30" s="130"/>
      <c r="K30" s="26"/>
    </row>
    <row r="31" spans="1:12" x14ac:dyDescent="0.55000000000000004">
      <c r="B31" s="28"/>
      <c r="C31" s="131" t="s">
        <v>97</v>
      </c>
      <c r="D31" s="132"/>
      <c r="E31" s="131"/>
      <c r="F31" s="133"/>
      <c r="G31" s="29">
        <v>10</v>
      </c>
      <c r="H31" s="30" t="s">
        <v>54</v>
      </c>
      <c r="I31" s="31">
        <v>30000</v>
      </c>
      <c r="J31" s="32">
        <v>300000</v>
      </c>
      <c r="K31" s="33"/>
    </row>
    <row r="32" spans="1:12" x14ac:dyDescent="0.55000000000000004">
      <c r="B32" s="14"/>
      <c r="C32" s="134" t="s">
        <v>75</v>
      </c>
      <c r="D32" s="135"/>
      <c r="E32" s="128"/>
      <c r="F32" s="128"/>
      <c r="G32" s="3">
        <v>1.5</v>
      </c>
      <c r="H32" s="13" t="s">
        <v>54</v>
      </c>
      <c r="I32" s="4">
        <v>25000</v>
      </c>
      <c r="J32" s="6">
        <v>37500</v>
      </c>
      <c r="K32" s="11" t="s">
        <v>62</v>
      </c>
    </row>
    <row r="33" spans="2:11" x14ac:dyDescent="0.55000000000000004">
      <c r="B33" s="63"/>
      <c r="C33" s="158" t="s">
        <v>60</v>
      </c>
      <c r="D33" s="159"/>
      <c r="E33" s="158"/>
      <c r="F33" s="159"/>
      <c r="G33" s="60">
        <v>1</v>
      </c>
      <c r="H33" s="60" t="s">
        <v>52</v>
      </c>
      <c r="I33" s="59">
        <v>7000</v>
      </c>
      <c r="J33" s="58">
        <f t="shared" ref="J33:J39" si="1">G33*I33</f>
        <v>7000</v>
      </c>
      <c r="K33" s="62"/>
    </row>
    <row r="34" spans="2:11" x14ac:dyDescent="0.55000000000000004">
      <c r="B34" s="61"/>
      <c r="C34" s="158" t="s">
        <v>60</v>
      </c>
      <c r="D34" s="159"/>
      <c r="E34" s="158" t="s">
        <v>59</v>
      </c>
      <c r="F34" s="159"/>
      <c r="G34" s="60">
        <v>1</v>
      </c>
      <c r="H34" s="60" t="s">
        <v>52</v>
      </c>
      <c r="I34" s="59">
        <v>3000</v>
      </c>
      <c r="J34" s="58">
        <f t="shared" si="1"/>
        <v>3000</v>
      </c>
      <c r="K34" s="62" t="s">
        <v>51</v>
      </c>
    </row>
    <row r="35" spans="2:11" x14ac:dyDescent="0.55000000000000004">
      <c r="B35" s="61"/>
      <c r="C35" s="158" t="s">
        <v>58</v>
      </c>
      <c r="D35" s="159"/>
      <c r="E35" s="158"/>
      <c r="F35" s="159"/>
      <c r="G35" s="60">
        <v>2</v>
      </c>
      <c r="H35" s="60" t="s">
        <v>54</v>
      </c>
      <c r="I35" s="59">
        <v>25000</v>
      </c>
      <c r="J35" s="58">
        <f t="shared" si="1"/>
        <v>50000</v>
      </c>
      <c r="K35" s="62"/>
    </row>
    <row r="36" spans="2:11" x14ac:dyDescent="0.55000000000000004">
      <c r="B36" s="63"/>
      <c r="C36" s="158" t="s">
        <v>57</v>
      </c>
      <c r="D36" s="159"/>
      <c r="E36" s="161"/>
      <c r="F36" s="159"/>
      <c r="G36" s="60">
        <v>4</v>
      </c>
      <c r="H36" s="60" t="s">
        <v>54</v>
      </c>
      <c r="I36" s="59">
        <v>25000</v>
      </c>
      <c r="J36" s="58">
        <f t="shared" si="1"/>
        <v>100000</v>
      </c>
      <c r="K36" s="67"/>
    </row>
    <row r="37" spans="2:11" x14ac:dyDescent="0.55000000000000004">
      <c r="B37" s="63"/>
      <c r="C37" s="66" t="s">
        <v>56</v>
      </c>
      <c r="D37" s="64"/>
      <c r="E37" s="65"/>
      <c r="F37" s="64"/>
      <c r="G37" s="60">
        <v>2</v>
      </c>
      <c r="H37" s="60" t="s">
        <v>54</v>
      </c>
      <c r="I37" s="59">
        <v>25000</v>
      </c>
      <c r="J37" s="58">
        <f t="shared" si="1"/>
        <v>50000</v>
      </c>
      <c r="K37" s="62" t="s">
        <v>51</v>
      </c>
    </row>
    <row r="38" spans="2:11" x14ac:dyDescent="0.55000000000000004">
      <c r="B38" s="63"/>
      <c r="C38" s="160" t="s">
        <v>55</v>
      </c>
      <c r="D38" s="159"/>
      <c r="E38" s="158"/>
      <c r="F38" s="159"/>
      <c r="G38" s="60">
        <v>3</v>
      </c>
      <c r="H38" s="60" t="s">
        <v>54</v>
      </c>
      <c r="I38" s="59">
        <v>30000</v>
      </c>
      <c r="J38" s="58">
        <f t="shared" si="1"/>
        <v>90000</v>
      </c>
      <c r="K38" s="62"/>
    </row>
    <row r="39" spans="2:11" x14ac:dyDescent="0.55000000000000004">
      <c r="B39" s="63"/>
      <c r="C39" s="158" t="s">
        <v>53</v>
      </c>
      <c r="D39" s="159"/>
      <c r="E39" s="158"/>
      <c r="F39" s="159"/>
      <c r="G39" s="60">
        <v>1</v>
      </c>
      <c r="H39" s="60" t="s">
        <v>52</v>
      </c>
      <c r="I39" s="59">
        <v>70000</v>
      </c>
      <c r="J39" s="58">
        <f t="shared" si="1"/>
        <v>70000</v>
      </c>
      <c r="K39" s="62" t="s">
        <v>51</v>
      </c>
    </row>
    <row r="40" spans="2:11" x14ac:dyDescent="0.55000000000000004">
      <c r="B40" s="90"/>
      <c r="C40" s="158" t="s">
        <v>50</v>
      </c>
      <c r="D40" s="159"/>
      <c r="E40" s="158" t="s">
        <v>49</v>
      </c>
      <c r="F40" s="160"/>
      <c r="G40" s="91"/>
      <c r="H40" s="60"/>
      <c r="I40" s="92"/>
      <c r="J40" s="92">
        <v>-2500</v>
      </c>
      <c r="K40" s="62"/>
    </row>
    <row r="41" spans="2:11" ht="18.5" thickBot="1" x14ac:dyDescent="0.6">
      <c r="B41" s="17"/>
      <c r="C41" s="124"/>
      <c r="D41" s="125"/>
      <c r="E41" s="124"/>
      <c r="F41" s="125"/>
      <c r="G41" s="34"/>
      <c r="H41" s="34"/>
      <c r="I41" s="18"/>
      <c r="J41" s="35"/>
      <c r="K41" s="19"/>
    </row>
    <row r="42" spans="2:11" ht="18.5" thickTop="1" x14ac:dyDescent="0.55000000000000004">
      <c r="B42" s="41"/>
      <c r="C42" s="121" t="s">
        <v>15</v>
      </c>
      <c r="D42" s="121"/>
      <c r="E42" s="121"/>
      <c r="F42" s="121"/>
      <c r="G42" s="121"/>
      <c r="H42" s="121"/>
      <c r="I42" s="122"/>
      <c r="J42" s="42">
        <f>SUM(J31:J40)</f>
        <v>705000</v>
      </c>
      <c r="K42" s="43"/>
    </row>
    <row r="43" spans="2:11" x14ac:dyDescent="0.55000000000000004">
      <c r="B43" s="15"/>
      <c r="C43" s="123"/>
      <c r="D43" s="123"/>
      <c r="E43" s="123"/>
      <c r="F43" s="123"/>
      <c r="G43" s="36"/>
      <c r="H43" s="36"/>
      <c r="I43" s="37" t="s">
        <v>29</v>
      </c>
      <c r="J43" s="37">
        <f>J42-(J39+J34+J37+J40)</f>
        <v>584500</v>
      </c>
      <c r="K43" s="37"/>
    </row>
    <row r="44" spans="2:11" x14ac:dyDescent="0.55000000000000004">
      <c r="B44" s="38"/>
      <c r="C44" s="123"/>
      <c r="D44" s="123"/>
      <c r="E44" s="123"/>
      <c r="F44" s="123"/>
      <c r="G44" s="39"/>
      <c r="H44" s="39"/>
      <c r="I44" s="37" t="s">
        <v>30</v>
      </c>
      <c r="J44" s="40">
        <f>J34+J37+J39+J40</f>
        <v>120500</v>
      </c>
      <c r="K44" s="40"/>
    </row>
    <row r="45" spans="2:11" x14ac:dyDescent="0.55000000000000004">
      <c r="B45" s="27" t="s">
        <v>10</v>
      </c>
      <c r="C45" s="116" t="s">
        <v>42</v>
      </c>
      <c r="D45" s="116"/>
      <c r="E45" s="116"/>
      <c r="F45" s="116"/>
      <c r="G45" s="116"/>
      <c r="H45" s="116"/>
      <c r="I45" s="116"/>
      <c r="J45" s="117"/>
      <c r="K45" s="26"/>
    </row>
    <row r="46" spans="2:11" x14ac:dyDescent="0.55000000000000004">
      <c r="B46" s="28"/>
      <c r="C46" s="131" t="s">
        <v>98</v>
      </c>
      <c r="D46" s="132"/>
      <c r="E46" s="131"/>
      <c r="F46" s="133"/>
      <c r="G46" s="29">
        <v>1</v>
      </c>
      <c r="H46" s="30" t="s">
        <v>52</v>
      </c>
      <c r="I46" s="31">
        <v>500000</v>
      </c>
      <c r="J46" s="32">
        <v>500000</v>
      </c>
      <c r="K46" s="33"/>
    </row>
    <row r="47" spans="2:11" x14ac:dyDescent="0.55000000000000004">
      <c r="B47" s="14"/>
      <c r="C47" s="126"/>
      <c r="D47" s="127"/>
      <c r="E47" s="128"/>
      <c r="F47" s="128"/>
      <c r="G47" s="3"/>
      <c r="H47" s="13"/>
      <c r="I47" s="4"/>
      <c r="J47" s="6"/>
      <c r="K47" s="11"/>
    </row>
    <row r="48" spans="2:11" ht="18.5" thickBot="1" x14ac:dyDescent="0.6">
      <c r="B48" s="17"/>
      <c r="C48" s="118"/>
      <c r="D48" s="119"/>
      <c r="E48" s="118"/>
      <c r="F48" s="120"/>
      <c r="G48" s="34"/>
      <c r="H48" s="34"/>
      <c r="I48" s="18"/>
      <c r="J48" s="35"/>
      <c r="K48" s="19"/>
    </row>
    <row r="49" spans="2:11" ht="18.5" thickTop="1" x14ac:dyDescent="0.55000000000000004">
      <c r="B49" s="41"/>
      <c r="C49" s="121" t="s">
        <v>16</v>
      </c>
      <c r="D49" s="121"/>
      <c r="E49" s="121"/>
      <c r="F49" s="121"/>
      <c r="G49" s="121"/>
      <c r="H49" s="121"/>
      <c r="I49" s="122"/>
      <c r="J49" s="42">
        <v>500000</v>
      </c>
      <c r="K49" s="43"/>
    </row>
    <row r="50" spans="2:11" x14ac:dyDescent="0.55000000000000004">
      <c r="B50" s="15"/>
      <c r="C50" s="123"/>
      <c r="D50" s="123"/>
      <c r="E50" s="123"/>
      <c r="F50" s="123"/>
      <c r="G50" s="36"/>
      <c r="H50" s="36"/>
      <c r="I50" s="37" t="s">
        <v>31</v>
      </c>
      <c r="J50" s="37">
        <v>500000</v>
      </c>
      <c r="K50" s="37"/>
    </row>
    <row r="51" spans="2:11" x14ac:dyDescent="0.55000000000000004">
      <c r="B51" s="38"/>
      <c r="C51" s="119"/>
      <c r="D51" s="119"/>
      <c r="E51" s="119"/>
      <c r="F51" s="119"/>
      <c r="G51" s="39"/>
      <c r="H51" s="39"/>
      <c r="I51" s="37" t="s">
        <v>32</v>
      </c>
      <c r="J51" s="40">
        <v>0</v>
      </c>
      <c r="K51" s="40"/>
    </row>
    <row r="52" spans="2:11" x14ac:dyDescent="0.55000000000000004">
      <c r="B52" s="27" t="s">
        <v>23</v>
      </c>
      <c r="C52" s="116" t="s">
        <v>47</v>
      </c>
      <c r="D52" s="116"/>
      <c r="E52" s="116"/>
      <c r="F52" s="116"/>
      <c r="G52" s="116"/>
      <c r="H52" s="116"/>
      <c r="I52" s="116"/>
      <c r="J52" s="116"/>
      <c r="K52" s="26"/>
    </row>
    <row r="53" spans="2:11" x14ac:dyDescent="0.55000000000000004">
      <c r="B53" s="28"/>
      <c r="C53" s="45" t="s">
        <v>74</v>
      </c>
      <c r="D53" s="46"/>
      <c r="E53" s="45" t="s">
        <v>73</v>
      </c>
      <c r="F53" s="47"/>
      <c r="G53" s="29">
        <v>0.5</v>
      </c>
      <c r="H53" s="30" t="s">
        <v>69</v>
      </c>
      <c r="I53" s="31">
        <v>150000</v>
      </c>
      <c r="J53" s="32">
        <v>75000</v>
      </c>
      <c r="K53" s="33" t="s">
        <v>72</v>
      </c>
    </row>
    <row r="54" spans="2:11" x14ac:dyDescent="0.55000000000000004">
      <c r="B54" s="80"/>
      <c r="C54" s="87" t="s">
        <v>71</v>
      </c>
      <c r="D54" s="88"/>
      <c r="E54" s="89" t="s">
        <v>70</v>
      </c>
      <c r="F54" s="89"/>
      <c r="G54" s="81">
        <v>1</v>
      </c>
      <c r="H54" s="3" t="s">
        <v>69</v>
      </c>
      <c r="I54" s="82">
        <v>1700000</v>
      </c>
      <c r="J54" s="83">
        <v>1700000</v>
      </c>
      <c r="K54" s="84"/>
    </row>
    <row r="55" spans="2:11" x14ac:dyDescent="0.55000000000000004">
      <c r="B55" s="80"/>
      <c r="C55" s="87" t="s">
        <v>68</v>
      </c>
      <c r="D55" s="88"/>
      <c r="E55" s="89" t="s">
        <v>67</v>
      </c>
      <c r="F55" s="89"/>
      <c r="G55" s="81">
        <v>1</v>
      </c>
      <c r="H55" s="3" t="s">
        <v>66</v>
      </c>
      <c r="I55" s="82">
        <v>180000</v>
      </c>
      <c r="J55" s="83">
        <v>180000</v>
      </c>
      <c r="K55" s="84"/>
    </row>
    <row r="56" spans="2:11" x14ac:dyDescent="0.55000000000000004">
      <c r="B56" s="80"/>
      <c r="C56" s="87" t="s">
        <v>65</v>
      </c>
      <c r="D56" s="88"/>
      <c r="E56" s="89" t="s">
        <v>100</v>
      </c>
      <c r="F56" s="89"/>
      <c r="G56" s="81">
        <v>1</v>
      </c>
      <c r="H56" s="3" t="s">
        <v>52</v>
      </c>
      <c r="I56" s="82">
        <v>125000</v>
      </c>
      <c r="J56" s="83">
        <v>125000</v>
      </c>
      <c r="K56" s="84"/>
    </row>
    <row r="57" spans="2:11" x14ac:dyDescent="0.55000000000000004">
      <c r="B57" s="14"/>
      <c r="C57" s="48" t="s">
        <v>99</v>
      </c>
      <c r="D57" s="49"/>
      <c r="E57" s="50" t="s">
        <v>101</v>
      </c>
      <c r="F57" s="50"/>
      <c r="G57" s="3">
        <v>1</v>
      </c>
      <c r="H57" s="13" t="s">
        <v>52</v>
      </c>
      <c r="I57" s="4">
        <v>2500</v>
      </c>
      <c r="J57" s="6">
        <v>2500</v>
      </c>
      <c r="K57" s="11"/>
    </row>
    <row r="58" spans="2:11" ht="18.5" thickBot="1" x14ac:dyDescent="0.6">
      <c r="B58" s="17"/>
      <c r="C58" s="118"/>
      <c r="D58" s="119"/>
      <c r="E58" s="118"/>
      <c r="F58" s="120"/>
      <c r="G58" s="34"/>
      <c r="H58" s="34"/>
      <c r="I58" s="18"/>
      <c r="J58" s="35"/>
      <c r="K58" s="19"/>
    </row>
    <row r="59" spans="2:11" ht="18.5" thickTop="1" x14ac:dyDescent="0.55000000000000004">
      <c r="B59" s="41"/>
      <c r="C59" s="121" t="s">
        <v>24</v>
      </c>
      <c r="D59" s="121"/>
      <c r="E59" s="121"/>
      <c r="F59" s="121"/>
      <c r="G59" s="121"/>
      <c r="H59" s="121"/>
      <c r="I59" s="122"/>
      <c r="J59" s="42">
        <f>SUM(J53:J57)</f>
        <v>2082500</v>
      </c>
      <c r="K59" s="43"/>
    </row>
    <row r="60" spans="2:11" x14ac:dyDescent="0.55000000000000004">
      <c r="B60" s="15"/>
      <c r="C60" s="123"/>
      <c r="D60" s="123"/>
      <c r="E60" s="123"/>
      <c r="F60" s="123"/>
      <c r="G60" s="36"/>
      <c r="H60" s="36"/>
      <c r="I60" s="37" t="s">
        <v>33</v>
      </c>
      <c r="J60" s="37">
        <v>2082500</v>
      </c>
      <c r="K60" s="37"/>
    </row>
    <row r="61" spans="2:11" x14ac:dyDescent="0.55000000000000004">
      <c r="B61" s="38"/>
      <c r="C61" s="119"/>
      <c r="D61" s="119"/>
      <c r="E61" s="119"/>
      <c r="F61" s="119"/>
      <c r="G61" s="39"/>
      <c r="H61" s="39"/>
      <c r="I61" s="37" t="s">
        <v>34</v>
      </c>
      <c r="J61" s="40">
        <v>0</v>
      </c>
      <c r="K61" s="40"/>
    </row>
    <row r="62" spans="2:11" x14ac:dyDescent="0.55000000000000004">
      <c r="B62" s="27" t="s">
        <v>26</v>
      </c>
      <c r="C62" s="145" t="s">
        <v>43</v>
      </c>
      <c r="D62" s="145"/>
      <c r="E62" s="145"/>
      <c r="F62" s="145"/>
      <c r="G62" s="145"/>
      <c r="H62" s="145"/>
      <c r="I62" s="145"/>
      <c r="J62" s="145"/>
      <c r="K62" s="26"/>
    </row>
    <row r="63" spans="2:11" x14ac:dyDescent="0.55000000000000004">
      <c r="B63" s="28"/>
      <c r="C63" s="45" t="s">
        <v>64</v>
      </c>
      <c r="D63" s="46"/>
      <c r="E63" s="45"/>
      <c r="F63" s="47"/>
      <c r="G63" s="29">
        <v>2</v>
      </c>
      <c r="H63" s="30" t="s">
        <v>54</v>
      </c>
      <c r="I63" s="31">
        <v>25000</v>
      </c>
      <c r="J63" s="32">
        <v>50000</v>
      </c>
      <c r="K63" s="33"/>
    </row>
    <row r="64" spans="2:11" x14ac:dyDescent="0.55000000000000004">
      <c r="B64" s="14"/>
      <c r="C64" s="48" t="s">
        <v>63</v>
      </c>
      <c r="D64" s="49"/>
      <c r="E64" s="50"/>
      <c r="F64" s="50"/>
      <c r="G64" s="3">
        <v>1.5</v>
      </c>
      <c r="H64" s="13" t="s">
        <v>54</v>
      </c>
      <c r="I64" s="4">
        <v>25000</v>
      </c>
      <c r="J64" s="6">
        <v>37500</v>
      </c>
      <c r="K64" s="11" t="s">
        <v>62</v>
      </c>
    </row>
    <row r="65" spans="2:11" ht="18.5" thickBot="1" x14ac:dyDescent="0.6">
      <c r="B65" s="17"/>
      <c r="C65" s="51" t="s">
        <v>61</v>
      </c>
      <c r="D65" s="44"/>
      <c r="E65" s="51"/>
      <c r="F65" s="52"/>
      <c r="G65" s="34">
        <v>2</v>
      </c>
      <c r="H65" s="34" t="s">
        <v>54</v>
      </c>
      <c r="I65" s="18">
        <v>25000</v>
      </c>
      <c r="J65" s="35">
        <v>50000</v>
      </c>
      <c r="K65" s="19"/>
    </row>
    <row r="66" spans="2:11" ht="18.5" thickTop="1" x14ac:dyDescent="0.55000000000000004">
      <c r="B66" s="41"/>
      <c r="C66" s="121" t="s">
        <v>27</v>
      </c>
      <c r="D66" s="121"/>
      <c r="E66" s="121"/>
      <c r="F66" s="121"/>
      <c r="G66" s="121"/>
      <c r="H66" s="121"/>
      <c r="I66" s="122"/>
      <c r="J66" s="42">
        <f>SUM(J63:J65)</f>
        <v>137500</v>
      </c>
      <c r="K66" s="43"/>
    </row>
    <row r="67" spans="2:11" x14ac:dyDescent="0.55000000000000004">
      <c r="B67" s="15"/>
      <c r="C67" s="123"/>
      <c r="D67" s="123"/>
      <c r="E67" s="123"/>
      <c r="F67" s="123"/>
      <c r="G67" s="36"/>
      <c r="H67" s="36"/>
      <c r="I67" s="37" t="s">
        <v>35</v>
      </c>
      <c r="J67" s="37">
        <v>137500</v>
      </c>
      <c r="K67" s="37"/>
    </row>
    <row r="68" spans="2:11" ht="18.5" thickBot="1" x14ac:dyDescent="0.6">
      <c r="B68" s="38"/>
      <c r="C68" s="119"/>
      <c r="D68" s="119"/>
      <c r="E68" s="119"/>
      <c r="F68" s="119"/>
      <c r="G68" s="39"/>
      <c r="H68" s="39"/>
      <c r="I68" s="37" t="s">
        <v>36</v>
      </c>
      <c r="J68" s="40">
        <v>0</v>
      </c>
      <c r="K68" s="40"/>
    </row>
    <row r="69" spans="2:11" ht="18.5" thickTop="1" x14ac:dyDescent="0.55000000000000004">
      <c r="B69" s="138" t="s">
        <v>44</v>
      </c>
      <c r="C69" s="121"/>
      <c r="D69" s="121"/>
      <c r="E69" s="121"/>
      <c r="F69" s="121"/>
      <c r="G69" s="121"/>
      <c r="H69" s="121"/>
      <c r="I69" s="121"/>
      <c r="J69" s="139">
        <f>J28+J43+J50+J60+J67</f>
        <v>5134500</v>
      </c>
      <c r="K69" s="140"/>
    </row>
    <row r="70" spans="2:11" x14ac:dyDescent="0.55000000000000004">
      <c r="B70" s="141" t="s">
        <v>45</v>
      </c>
      <c r="C70" s="142"/>
      <c r="D70" s="142"/>
      <c r="E70" s="142"/>
      <c r="F70" s="142"/>
      <c r="G70" s="142"/>
      <c r="H70" s="142"/>
      <c r="I70" s="142"/>
      <c r="J70" s="143">
        <f>J29+J44+J51+J61+J68</f>
        <v>120500</v>
      </c>
      <c r="K70" s="137"/>
    </row>
    <row r="71" spans="2:11" x14ac:dyDescent="0.55000000000000004">
      <c r="B71" s="141" t="s">
        <v>46</v>
      </c>
      <c r="C71" s="142"/>
      <c r="D71" s="142"/>
      <c r="E71" s="142"/>
      <c r="F71" s="142"/>
      <c r="G71" s="142"/>
      <c r="H71" s="142"/>
      <c r="I71" s="142"/>
      <c r="J71" s="143">
        <f>J27+J42+J49+J59+J66</f>
        <v>5255000</v>
      </c>
      <c r="K71" s="137"/>
    </row>
    <row r="72" spans="2:11" x14ac:dyDescent="0.55000000000000004">
      <c r="B72" s="141" t="s">
        <v>11</v>
      </c>
      <c r="C72" s="142"/>
      <c r="D72" s="142"/>
      <c r="E72" s="142"/>
      <c r="F72" s="142"/>
      <c r="G72" s="142"/>
      <c r="H72" s="142"/>
      <c r="I72" s="144"/>
      <c r="J72" s="136">
        <f>J71*0.1</f>
        <v>525500</v>
      </c>
      <c r="K72" s="137"/>
    </row>
    <row r="73" spans="2:11" x14ac:dyDescent="0.55000000000000004">
      <c r="B73" s="16"/>
      <c r="K73" s="16"/>
    </row>
  </sheetData>
  <sheetProtection algorithmName="SHA-512" hashValue="ea5ZwnSoIhFH6ZXJgrt+x+8Q+6H+KKVv+NmUmjA+qnQK/tw4SlxU82EYWkxIJZgZ0JyHxmn/Xt4KocsSsHSD8g==" saltValue="z89AH6nad8ipe0ye5C7D2w==" spinCount="100000" sheet="1" objects="1" scenarios="1"/>
  <mergeCells count="92">
    <mergeCell ref="E38:F38"/>
    <mergeCell ref="C39:D39"/>
    <mergeCell ref="E39:F39"/>
    <mergeCell ref="C2:K3"/>
    <mergeCell ref="J7:K10"/>
    <mergeCell ref="C19:D19"/>
    <mergeCell ref="E19:F19"/>
    <mergeCell ref="B12:D12"/>
    <mergeCell ref="E12:F12"/>
    <mergeCell ref="B13:C13"/>
    <mergeCell ref="B14:C14"/>
    <mergeCell ref="B15:C15"/>
    <mergeCell ref="B16:K16"/>
    <mergeCell ref="C17:D17"/>
    <mergeCell ref="E17:F17"/>
    <mergeCell ref="C18:J18"/>
    <mergeCell ref="C62:J62"/>
    <mergeCell ref="C58:D58"/>
    <mergeCell ref="E58:F58"/>
    <mergeCell ref="C49:I49"/>
    <mergeCell ref="C50:D50"/>
    <mergeCell ref="E50:F50"/>
    <mergeCell ref="C51:D51"/>
    <mergeCell ref="E51:F51"/>
    <mergeCell ref="C52:J52"/>
    <mergeCell ref="C59:I59"/>
    <mergeCell ref="C60:D60"/>
    <mergeCell ref="J72:K72"/>
    <mergeCell ref="C66:I66"/>
    <mergeCell ref="C67:D67"/>
    <mergeCell ref="E67:F67"/>
    <mergeCell ref="C68:D68"/>
    <mergeCell ref="E68:F68"/>
    <mergeCell ref="B69:I69"/>
    <mergeCell ref="J69:K69"/>
    <mergeCell ref="B70:I70"/>
    <mergeCell ref="J70:K70"/>
    <mergeCell ref="B71:I71"/>
    <mergeCell ref="J71:K71"/>
    <mergeCell ref="B72:I72"/>
    <mergeCell ref="C61:D61"/>
    <mergeCell ref="E61:F61"/>
    <mergeCell ref="C46:D46"/>
    <mergeCell ref="E46:F46"/>
    <mergeCell ref="C47:D47"/>
    <mergeCell ref="E47:F47"/>
    <mergeCell ref="C48:D48"/>
    <mergeCell ref="E48:F48"/>
    <mergeCell ref="C32:D32"/>
    <mergeCell ref="E32:F32"/>
    <mergeCell ref="C29:D29"/>
    <mergeCell ref="E29:F29"/>
    <mergeCell ref="E60:F60"/>
    <mergeCell ref="C33:D33"/>
    <mergeCell ref="E33:F33"/>
    <mergeCell ref="C34:D34"/>
    <mergeCell ref="E34:F34"/>
    <mergeCell ref="C35:D35"/>
    <mergeCell ref="E35:F35"/>
    <mergeCell ref="C40:D40"/>
    <mergeCell ref="E40:F40"/>
    <mergeCell ref="C36:D36"/>
    <mergeCell ref="E36:F36"/>
    <mergeCell ref="C38:D38"/>
    <mergeCell ref="C25:D25"/>
    <mergeCell ref="E25:F25"/>
    <mergeCell ref="C20:D20"/>
    <mergeCell ref="E20:F20"/>
    <mergeCell ref="C21:D21"/>
    <mergeCell ref="E21:F21"/>
    <mergeCell ref="C22:D22"/>
    <mergeCell ref="E22:F22"/>
    <mergeCell ref="C23:D23"/>
    <mergeCell ref="E23:F23"/>
    <mergeCell ref="C24:D24"/>
    <mergeCell ref="E24:F24"/>
    <mergeCell ref="C45:J45"/>
    <mergeCell ref="C26:D26"/>
    <mergeCell ref="E26:F26"/>
    <mergeCell ref="C27:I27"/>
    <mergeCell ref="C28:D28"/>
    <mergeCell ref="E44:F44"/>
    <mergeCell ref="C44:D44"/>
    <mergeCell ref="E43:F43"/>
    <mergeCell ref="C43:D43"/>
    <mergeCell ref="C42:I42"/>
    <mergeCell ref="E41:F41"/>
    <mergeCell ref="C41:D41"/>
    <mergeCell ref="E28:F28"/>
    <mergeCell ref="C30:J30"/>
    <mergeCell ref="C31:D31"/>
    <mergeCell ref="E31:F31"/>
  </mergeCells>
  <phoneticPr fontId="1"/>
  <printOptions horizontalCentered="1"/>
  <pageMargins left="0.51181102362204722" right="0.51181102362204722" top="0.35433070866141736" bottom="0.35433070866141736" header="0.31496062992125984" footer="0.31496062992125984"/>
  <pageSetup paperSize="9" scale="55" fitToWidth="0" orientation="portrait" r:id="rId1"/>
  <rowBreaks count="1" manualBreakCount="1">
    <brk id="76"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57"/>
  <sheetViews>
    <sheetView showGridLines="0" view="pageBreakPreview" zoomScale="70" zoomScaleNormal="100" zoomScaleSheetLayoutView="70" zoomScalePageLayoutView="55" workbookViewId="0">
      <selection activeCell="K2" sqref="K2"/>
    </sheetView>
  </sheetViews>
  <sheetFormatPr defaultRowHeight="18" x14ac:dyDescent="0.55000000000000004"/>
  <cols>
    <col min="1" max="1" width="6" customWidth="1"/>
    <col min="2" max="3" width="10.6640625" customWidth="1"/>
    <col min="4" max="4" width="8.9140625" customWidth="1"/>
    <col min="5" max="5" width="22.6640625" customWidth="1"/>
    <col min="6" max="6" width="5.1640625" customWidth="1"/>
    <col min="7" max="7" width="5.6640625" customWidth="1"/>
    <col min="8" max="8" width="12.1640625" customWidth="1"/>
    <col min="9" max="9" width="14.4140625" bestFit="1" customWidth="1"/>
    <col min="10" max="10" width="11.1640625" customWidth="1"/>
  </cols>
  <sheetData>
    <row r="1" spans="1:10" x14ac:dyDescent="0.55000000000000004">
      <c r="A1" s="171"/>
      <c r="B1" s="171"/>
      <c r="C1" s="171"/>
      <c r="D1" s="171"/>
      <c r="E1" s="171"/>
      <c r="F1" s="171"/>
      <c r="G1" s="171"/>
      <c r="H1" s="171"/>
      <c r="I1" s="171"/>
      <c r="J1" s="171"/>
    </row>
    <row r="2" spans="1:10" ht="20.149999999999999" customHeight="1" x14ac:dyDescent="0.55000000000000004">
      <c r="A2" s="146" t="s">
        <v>48</v>
      </c>
      <c r="B2" s="146"/>
      <c r="C2" s="146"/>
      <c r="D2" s="146"/>
      <c r="E2" s="146"/>
      <c r="F2" s="146"/>
      <c r="G2" s="146"/>
      <c r="H2" s="146"/>
      <c r="I2" s="146"/>
      <c r="J2" s="146"/>
    </row>
    <row r="3" spans="1:10" ht="20.149999999999999" customHeight="1" x14ac:dyDescent="0.55000000000000004">
      <c r="A3" s="146"/>
      <c r="B3" s="146"/>
      <c r="C3" s="146"/>
      <c r="D3" s="146"/>
      <c r="E3" s="146"/>
      <c r="F3" s="146"/>
      <c r="G3" s="146"/>
      <c r="H3" s="146"/>
      <c r="I3" s="146"/>
      <c r="J3" s="146"/>
    </row>
    <row r="4" spans="1:10" ht="22.25" customHeight="1" x14ac:dyDescent="0.55000000000000004">
      <c r="A4" s="172" t="s">
        <v>25</v>
      </c>
      <c r="B4" s="172"/>
      <c r="C4" s="172"/>
      <c r="D4" s="172"/>
      <c r="E4" s="172"/>
      <c r="F4" s="172"/>
      <c r="G4" s="172"/>
      <c r="H4" s="172"/>
      <c r="I4" s="172"/>
      <c r="J4" s="172"/>
    </row>
    <row r="5" spans="1:10" ht="19" x14ac:dyDescent="0.55000000000000004">
      <c r="A5" s="115" t="s">
        <v>20</v>
      </c>
      <c r="B5" s="24"/>
      <c r="C5" s="24"/>
      <c r="D5" s="24"/>
      <c r="E5" s="24"/>
      <c r="F5" s="24"/>
      <c r="G5" s="24"/>
      <c r="H5" s="24"/>
      <c r="I5" s="24"/>
      <c r="J5" s="24"/>
    </row>
    <row r="6" spans="1:10" x14ac:dyDescent="0.55000000000000004">
      <c r="B6" s="1"/>
      <c r="C6" s="1"/>
      <c r="D6" s="1"/>
      <c r="E6" s="1"/>
      <c r="F6" s="1"/>
      <c r="G6" s="1"/>
      <c r="H6" s="1"/>
      <c r="I6" s="1"/>
      <c r="J6" s="1"/>
    </row>
    <row r="7" spans="1:10" ht="19" x14ac:dyDescent="0.55000000000000004">
      <c r="A7" s="173" t="s">
        <v>21</v>
      </c>
      <c r="B7" s="173"/>
      <c r="C7" s="173"/>
      <c r="D7" s="173"/>
      <c r="E7" s="173"/>
      <c r="F7" s="173"/>
      <c r="G7" s="173"/>
      <c r="H7" s="173"/>
      <c r="I7" s="173"/>
      <c r="J7" s="173"/>
    </row>
    <row r="8" spans="1:10" ht="19" x14ac:dyDescent="0.55000000000000004">
      <c r="A8" s="173" t="s">
        <v>22</v>
      </c>
      <c r="B8" s="173"/>
      <c r="C8" s="173"/>
      <c r="D8" s="173"/>
      <c r="E8" s="173"/>
      <c r="F8" s="173"/>
      <c r="G8" s="173"/>
      <c r="H8" s="173"/>
      <c r="I8" s="173"/>
      <c r="J8" s="173"/>
    </row>
    <row r="9" spans="1:10" ht="18" customHeight="1" x14ac:dyDescent="0.55000000000000004">
      <c r="B9" s="1"/>
      <c r="C9" s="1"/>
      <c r="D9" s="1"/>
      <c r="E9" s="1"/>
      <c r="F9" s="1"/>
      <c r="G9" s="1"/>
      <c r="I9" s="148"/>
      <c r="J9" s="148"/>
    </row>
    <row r="10" spans="1:10" ht="18" customHeight="1" x14ac:dyDescent="0.55000000000000004">
      <c r="A10" s="1" t="s">
        <v>0</v>
      </c>
      <c r="B10" s="1"/>
      <c r="C10" s="1"/>
      <c r="D10" s="1"/>
      <c r="E10" s="1"/>
      <c r="F10" s="1"/>
      <c r="G10" s="1"/>
      <c r="I10" s="148"/>
      <c r="J10" s="148"/>
    </row>
    <row r="11" spans="1:10" s="12" customFormat="1" ht="20.149999999999999" customHeight="1" x14ac:dyDescent="0.55000000000000004">
      <c r="I11" s="23"/>
      <c r="J11" s="23"/>
    </row>
    <row r="12" spans="1:10" ht="22.5" x14ac:dyDescent="0.55000000000000004">
      <c r="A12" s="150" t="s">
        <v>1</v>
      </c>
      <c r="B12" s="151"/>
      <c r="C12" s="151"/>
      <c r="D12" s="174">
        <f>I55+I56</f>
        <v>0</v>
      </c>
      <c r="E12" s="174"/>
      <c r="F12" s="2" t="s">
        <v>12</v>
      </c>
      <c r="G12" s="2"/>
      <c r="H12" s="2"/>
      <c r="I12" s="5"/>
      <c r="J12" s="7"/>
    </row>
    <row r="13" spans="1:10" x14ac:dyDescent="0.55000000000000004">
      <c r="A13" s="153" t="s">
        <v>17</v>
      </c>
      <c r="B13" s="154"/>
      <c r="C13" s="114"/>
      <c r="D13" s="1"/>
      <c r="E13" s="5"/>
      <c r="F13" s="1"/>
      <c r="G13" s="1"/>
      <c r="H13" s="1"/>
      <c r="I13" s="5"/>
      <c r="J13" s="8"/>
    </row>
    <row r="14" spans="1:10" x14ac:dyDescent="0.55000000000000004">
      <c r="A14" s="153" t="s">
        <v>18</v>
      </c>
      <c r="B14" s="154"/>
      <c r="C14" s="114"/>
      <c r="D14" s="1"/>
      <c r="E14" s="1"/>
      <c r="F14" s="1"/>
      <c r="G14" s="1"/>
      <c r="H14" s="1"/>
      <c r="I14" s="1"/>
      <c r="J14" s="9"/>
    </row>
    <row r="15" spans="1:10" x14ac:dyDescent="0.55000000000000004">
      <c r="A15" s="153" t="s">
        <v>28</v>
      </c>
      <c r="B15" s="154"/>
      <c r="C15" s="114"/>
      <c r="D15" s="1"/>
      <c r="E15" s="1"/>
      <c r="F15" s="1"/>
      <c r="G15" s="1"/>
      <c r="H15" s="1"/>
      <c r="I15" s="1"/>
      <c r="J15" s="9"/>
    </row>
    <row r="16" spans="1:10" x14ac:dyDescent="0.55000000000000004">
      <c r="A16" s="150" t="s">
        <v>19</v>
      </c>
      <c r="B16" s="151"/>
      <c r="C16" s="151"/>
      <c r="D16" s="151"/>
      <c r="E16" s="151"/>
      <c r="F16" s="151"/>
      <c r="G16" s="151"/>
      <c r="H16" s="151"/>
      <c r="I16" s="151"/>
      <c r="J16" s="155"/>
    </row>
    <row r="17" spans="1:10" x14ac:dyDescent="0.55000000000000004">
      <c r="A17" s="20"/>
      <c r="B17" s="156" t="s">
        <v>8</v>
      </c>
      <c r="C17" s="156"/>
      <c r="D17" s="156" t="s">
        <v>7</v>
      </c>
      <c r="E17" s="156"/>
      <c r="F17" s="21" t="s">
        <v>6</v>
      </c>
      <c r="G17" s="21" t="s">
        <v>5</v>
      </c>
      <c r="H17" s="21" t="s">
        <v>4</v>
      </c>
      <c r="I17" s="22" t="s">
        <v>3</v>
      </c>
      <c r="J17" s="10" t="s">
        <v>13</v>
      </c>
    </row>
    <row r="18" spans="1:10" x14ac:dyDescent="0.55000000000000004">
      <c r="A18" s="25" t="s">
        <v>2</v>
      </c>
      <c r="B18" s="145" t="s">
        <v>38</v>
      </c>
      <c r="C18" s="145"/>
      <c r="D18" s="145"/>
      <c r="E18" s="145"/>
      <c r="F18" s="145"/>
      <c r="G18" s="145"/>
      <c r="H18" s="145"/>
      <c r="I18" s="145"/>
      <c r="J18" s="26"/>
    </row>
    <row r="19" spans="1:10" x14ac:dyDescent="0.55000000000000004">
      <c r="A19" s="93"/>
      <c r="B19" s="162"/>
      <c r="C19" s="163"/>
      <c r="D19" s="162"/>
      <c r="E19" s="164"/>
      <c r="F19" s="94"/>
      <c r="G19" s="95"/>
      <c r="H19" s="96"/>
      <c r="I19" s="97"/>
      <c r="J19" s="98"/>
    </row>
    <row r="20" spans="1:10" x14ac:dyDescent="0.55000000000000004">
      <c r="A20" s="99"/>
      <c r="B20" s="165"/>
      <c r="C20" s="166"/>
      <c r="D20" s="167"/>
      <c r="E20" s="167"/>
      <c r="F20" s="100"/>
      <c r="G20" s="101"/>
      <c r="H20" s="102"/>
      <c r="I20" s="103"/>
      <c r="J20" s="104"/>
    </row>
    <row r="21" spans="1:10" ht="18.5" thickBot="1" x14ac:dyDescent="0.6">
      <c r="A21" s="105"/>
      <c r="B21" s="168"/>
      <c r="C21" s="169"/>
      <c r="D21" s="168"/>
      <c r="E21" s="170"/>
      <c r="F21" s="106"/>
      <c r="G21" s="106"/>
      <c r="H21" s="107"/>
      <c r="I21" s="108"/>
      <c r="J21" s="109"/>
    </row>
    <row r="22" spans="1:10" ht="18.5" thickTop="1" x14ac:dyDescent="0.55000000000000004">
      <c r="A22" s="41"/>
      <c r="B22" s="121" t="s">
        <v>14</v>
      </c>
      <c r="C22" s="121"/>
      <c r="D22" s="121"/>
      <c r="E22" s="121"/>
      <c r="F22" s="121"/>
      <c r="G22" s="121"/>
      <c r="H22" s="122"/>
      <c r="I22" s="110"/>
      <c r="J22" s="111"/>
    </row>
    <row r="23" spans="1:10" x14ac:dyDescent="0.55000000000000004">
      <c r="A23" s="15"/>
      <c r="B23" s="123"/>
      <c r="C23" s="123"/>
      <c r="D23" s="123"/>
      <c r="E23" s="123"/>
      <c r="F23" s="36"/>
      <c r="G23" s="36"/>
      <c r="H23" s="37" t="s">
        <v>39</v>
      </c>
      <c r="I23" s="112"/>
      <c r="J23" s="112"/>
    </row>
    <row r="24" spans="1:10" x14ac:dyDescent="0.55000000000000004">
      <c r="A24" s="38"/>
      <c r="B24" s="119"/>
      <c r="C24" s="119"/>
      <c r="D24" s="119"/>
      <c r="E24" s="119"/>
      <c r="F24" s="39"/>
      <c r="G24" s="39"/>
      <c r="H24" s="37" t="s">
        <v>40</v>
      </c>
      <c r="I24" s="113"/>
      <c r="J24" s="113"/>
    </row>
    <row r="25" spans="1:10" x14ac:dyDescent="0.55000000000000004">
      <c r="A25" s="27" t="s">
        <v>9</v>
      </c>
      <c r="B25" s="130" t="s">
        <v>41</v>
      </c>
      <c r="C25" s="130"/>
      <c r="D25" s="130"/>
      <c r="E25" s="130"/>
      <c r="F25" s="130"/>
      <c r="G25" s="130"/>
      <c r="H25" s="130"/>
      <c r="I25" s="130"/>
      <c r="J25" s="26"/>
    </row>
    <row r="26" spans="1:10" x14ac:dyDescent="0.55000000000000004">
      <c r="A26" s="93"/>
      <c r="B26" s="162"/>
      <c r="C26" s="163"/>
      <c r="D26" s="162"/>
      <c r="E26" s="164"/>
      <c r="F26" s="94"/>
      <c r="G26" s="95"/>
      <c r="H26" s="96"/>
      <c r="I26" s="97"/>
      <c r="J26" s="98"/>
    </row>
    <row r="27" spans="1:10" x14ac:dyDescent="0.55000000000000004">
      <c r="A27" s="99"/>
      <c r="B27" s="165"/>
      <c r="C27" s="166"/>
      <c r="D27" s="167"/>
      <c r="E27" s="167"/>
      <c r="F27" s="100"/>
      <c r="G27" s="101"/>
      <c r="H27" s="102"/>
      <c r="I27" s="103"/>
      <c r="J27" s="104"/>
    </row>
    <row r="28" spans="1:10" ht="18.5" thickBot="1" x14ac:dyDescent="0.6">
      <c r="A28" s="105"/>
      <c r="B28" s="168"/>
      <c r="C28" s="169"/>
      <c r="D28" s="168"/>
      <c r="E28" s="170"/>
      <c r="F28" s="106"/>
      <c r="G28" s="106"/>
      <c r="H28" s="107"/>
      <c r="I28" s="108"/>
      <c r="J28" s="109"/>
    </row>
    <row r="29" spans="1:10" ht="18.5" thickTop="1" x14ac:dyDescent="0.55000000000000004">
      <c r="A29" s="41"/>
      <c r="B29" s="121" t="s">
        <v>15</v>
      </c>
      <c r="C29" s="121"/>
      <c r="D29" s="121"/>
      <c r="E29" s="121"/>
      <c r="F29" s="121"/>
      <c r="G29" s="121"/>
      <c r="H29" s="122"/>
      <c r="I29" s="110"/>
      <c r="J29" s="111"/>
    </row>
    <row r="30" spans="1:10" x14ac:dyDescent="0.55000000000000004">
      <c r="A30" s="15"/>
      <c r="B30" s="123"/>
      <c r="C30" s="123"/>
      <c r="D30" s="123"/>
      <c r="E30" s="123"/>
      <c r="F30" s="36"/>
      <c r="G30" s="36"/>
      <c r="H30" s="37" t="s">
        <v>29</v>
      </c>
      <c r="I30" s="112"/>
      <c r="J30" s="112"/>
    </row>
    <row r="31" spans="1:10" x14ac:dyDescent="0.55000000000000004">
      <c r="A31" s="38"/>
      <c r="B31" s="119"/>
      <c r="C31" s="119"/>
      <c r="D31" s="119"/>
      <c r="E31" s="119"/>
      <c r="F31" s="39"/>
      <c r="G31" s="39"/>
      <c r="H31" s="37" t="s">
        <v>30</v>
      </c>
      <c r="I31" s="113"/>
      <c r="J31" s="113"/>
    </row>
    <row r="32" spans="1:10" x14ac:dyDescent="0.55000000000000004">
      <c r="A32" s="27" t="s">
        <v>10</v>
      </c>
      <c r="B32" s="116" t="s">
        <v>42</v>
      </c>
      <c r="C32" s="116"/>
      <c r="D32" s="116"/>
      <c r="E32" s="116"/>
      <c r="F32" s="116"/>
      <c r="G32" s="116"/>
      <c r="H32" s="116"/>
      <c r="I32" s="116"/>
      <c r="J32" s="26"/>
    </row>
    <row r="33" spans="1:10" x14ac:dyDescent="0.55000000000000004">
      <c r="A33" s="93"/>
      <c r="B33" s="162"/>
      <c r="C33" s="163"/>
      <c r="D33" s="162"/>
      <c r="E33" s="164"/>
      <c r="F33" s="94"/>
      <c r="G33" s="95"/>
      <c r="H33" s="96"/>
      <c r="I33" s="97"/>
      <c r="J33" s="98"/>
    </row>
    <row r="34" spans="1:10" x14ac:dyDescent="0.55000000000000004">
      <c r="A34" s="99"/>
      <c r="B34" s="165"/>
      <c r="C34" s="166"/>
      <c r="D34" s="167"/>
      <c r="E34" s="167"/>
      <c r="F34" s="100"/>
      <c r="G34" s="101"/>
      <c r="H34" s="102"/>
      <c r="I34" s="103"/>
      <c r="J34" s="104"/>
    </row>
    <row r="35" spans="1:10" ht="18.5" thickBot="1" x14ac:dyDescent="0.6">
      <c r="A35" s="105"/>
      <c r="B35" s="168"/>
      <c r="C35" s="169"/>
      <c r="D35" s="168"/>
      <c r="E35" s="170"/>
      <c r="F35" s="106"/>
      <c r="G35" s="106"/>
      <c r="H35" s="107"/>
      <c r="I35" s="108"/>
      <c r="J35" s="109"/>
    </row>
    <row r="36" spans="1:10" ht="18.5" thickTop="1" x14ac:dyDescent="0.55000000000000004">
      <c r="A36" s="41"/>
      <c r="B36" s="121" t="s">
        <v>16</v>
      </c>
      <c r="C36" s="121"/>
      <c r="D36" s="121"/>
      <c r="E36" s="121"/>
      <c r="F36" s="121"/>
      <c r="G36" s="121"/>
      <c r="H36" s="122"/>
      <c r="I36" s="110"/>
      <c r="J36" s="111"/>
    </row>
    <row r="37" spans="1:10" x14ac:dyDescent="0.55000000000000004">
      <c r="A37" s="15"/>
      <c r="B37" s="123"/>
      <c r="C37" s="123"/>
      <c r="D37" s="123"/>
      <c r="E37" s="123"/>
      <c r="F37" s="36"/>
      <c r="G37" s="36"/>
      <c r="H37" s="37" t="s">
        <v>31</v>
      </c>
      <c r="I37" s="112"/>
      <c r="J37" s="112"/>
    </row>
    <row r="38" spans="1:10" x14ac:dyDescent="0.55000000000000004">
      <c r="A38" s="38"/>
      <c r="B38" s="119"/>
      <c r="C38" s="119"/>
      <c r="D38" s="119"/>
      <c r="E38" s="119"/>
      <c r="F38" s="39"/>
      <c r="G38" s="39"/>
      <c r="H38" s="37" t="s">
        <v>32</v>
      </c>
      <c r="I38" s="113"/>
      <c r="J38" s="113"/>
    </row>
    <row r="39" spans="1:10" x14ac:dyDescent="0.55000000000000004">
      <c r="A39" s="27" t="s">
        <v>23</v>
      </c>
      <c r="B39" s="116" t="s">
        <v>47</v>
      </c>
      <c r="C39" s="116"/>
      <c r="D39" s="116"/>
      <c r="E39" s="116"/>
      <c r="F39" s="116"/>
      <c r="G39" s="116"/>
      <c r="H39" s="116"/>
      <c r="I39" s="116"/>
      <c r="J39" s="26"/>
    </row>
    <row r="40" spans="1:10" x14ac:dyDescent="0.55000000000000004">
      <c r="A40" s="93"/>
      <c r="B40" s="162"/>
      <c r="C40" s="163"/>
      <c r="D40" s="162"/>
      <c r="E40" s="164"/>
      <c r="F40" s="94"/>
      <c r="G40" s="95"/>
      <c r="H40" s="96"/>
      <c r="I40" s="97"/>
      <c r="J40" s="98"/>
    </row>
    <row r="41" spans="1:10" x14ac:dyDescent="0.55000000000000004">
      <c r="A41" s="99"/>
      <c r="B41" s="165"/>
      <c r="C41" s="166"/>
      <c r="D41" s="167"/>
      <c r="E41" s="167"/>
      <c r="F41" s="100"/>
      <c r="G41" s="101"/>
      <c r="H41" s="102"/>
      <c r="I41" s="103"/>
      <c r="J41" s="104"/>
    </row>
    <row r="42" spans="1:10" ht="18.5" thickBot="1" x14ac:dyDescent="0.6">
      <c r="A42" s="105"/>
      <c r="B42" s="168"/>
      <c r="C42" s="169"/>
      <c r="D42" s="168"/>
      <c r="E42" s="170"/>
      <c r="F42" s="106"/>
      <c r="G42" s="106"/>
      <c r="H42" s="107"/>
      <c r="I42" s="108"/>
      <c r="J42" s="109"/>
    </row>
    <row r="43" spans="1:10" ht="18.5" thickTop="1" x14ac:dyDescent="0.55000000000000004">
      <c r="A43" s="41"/>
      <c r="B43" s="121" t="s">
        <v>24</v>
      </c>
      <c r="C43" s="121"/>
      <c r="D43" s="121"/>
      <c r="E43" s="121"/>
      <c r="F43" s="121"/>
      <c r="G43" s="121"/>
      <c r="H43" s="122"/>
      <c r="I43" s="110"/>
      <c r="J43" s="111"/>
    </row>
    <row r="44" spans="1:10" x14ac:dyDescent="0.55000000000000004">
      <c r="A44" s="15"/>
      <c r="B44" s="123"/>
      <c r="C44" s="123"/>
      <c r="D44" s="123"/>
      <c r="E44" s="123"/>
      <c r="F44" s="36"/>
      <c r="G44" s="36"/>
      <c r="H44" s="37" t="s">
        <v>33</v>
      </c>
      <c r="I44" s="112"/>
      <c r="J44" s="112"/>
    </row>
    <row r="45" spans="1:10" x14ac:dyDescent="0.55000000000000004">
      <c r="A45" s="38"/>
      <c r="B45" s="119"/>
      <c r="C45" s="119"/>
      <c r="D45" s="119"/>
      <c r="E45" s="119"/>
      <c r="F45" s="39"/>
      <c r="G45" s="39"/>
      <c r="H45" s="37" t="s">
        <v>34</v>
      </c>
      <c r="I45" s="113"/>
      <c r="J45" s="113"/>
    </row>
    <row r="46" spans="1:10" x14ac:dyDescent="0.55000000000000004">
      <c r="A46" s="27" t="s">
        <v>26</v>
      </c>
      <c r="B46" s="145" t="s">
        <v>43</v>
      </c>
      <c r="C46" s="145"/>
      <c r="D46" s="145"/>
      <c r="E46" s="145"/>
      <c r="F46" s="145"/>
      <c r="G46" s="145"/>
      <c r="H46" s="145"/>
      <c r="I46" s="145"/>
      <c r="J46" s="26"/>
    </row>
    <row r="47" spans="1:10" x14ac:dyDescent="0.55000000000000004">
      <c r="A47" s="93"/>
      <c r="B47" s="162"/>
      <c r="C47" s="163"/>
      <c r="D47" s="162"/>
      <c r="E47" s="164"/>
      <c r="F47" s="94"/>
      <c r="G47" s="95"/>
      <c r="H47" s="96"/>
      <c r="I47" s="97"/>
      <c r="J47" s="98"/>
    </row>
    <row r="48" spans="1:10" x14ac:dyDescent="0.55000000000000004">
      <c r="A48" s="99"/>
      <c r="B48" s="165"/>
      <c r="C48" s="166"/>
      <c r="D48" s="167"/>
      <c r="E48" s="167"/>
      <c r="F48" s="100"/>
      <c r="G48" s="101"/>
      <c r="H48" s="102"/>
      <c r="I48" s="103"/>
      <c r="J48" s="104"/>
    </row>
    <row r="49" spans="1:10" ht="18.5" thickBot="1" x14ac:dyDescent="0.6">
      <c r="A49" s="105"/>
      <c r="B49" s="168"/>
      <c r="C49" s="169"/>
      <c r="D49" s="168"/>
      <c r="E49" s="170"/>
      <c r="F49" s="106"/>
      <c r="G49" s="106"/>
      <c r="H49" s="107"/>
      <c r="I49" s="108"/>
      <c r="J49" s="109"/>
    </row>
    <row r="50" spans="1:10" ht="18.5" thickTop="1" x14ac:dyDescent="0.55000000000000004">
      <c r="A50" s="41"/>
      <c r="B50" s="121" t="s">
        <v>27</v>
      </c>
      <c r="C50" s="121"/>
      <c r="D50" s="121"/>
      <c r="E50" s="121"/>
      <c r="F50" s="121"/>
      <c r="G50" s="121"/>
      <c r="H50" s="122"/>
      <c r="I50" s="110"/>
      <c r="J50" s="111"/>
    </row>
    <row r="51" spans="1:10" x14ac:dyDescent="0.55000000000000004">
      <c r="A51" s="15"/>
      <c r="B51" s="123"/>
      <c r="C51" s="123"/>
      <c r="D51" s="123"/>
      <c r="E51" s="123"/>
      <c r="F51" s="36"/>
      <c r="G51" s="36"/>
      <c r="H51" s="37" t="s">
        <v>35</v>
      </c>
      <c r="I51" s="112"/>
      <c r="J51" s="112"/>
    </row>
    <row r="52" spans="1:10" ht="18.5" thickBot="1" x14ac:dyDescent="0.6">
      <c r="A52" s="38"/>
      <c r="B52" s="119"/>
      <c r="C52" s="119"/>
      <c r="D52" s="119"/>
      <c r="E52" s="119"/>
      <c r="F52" s="39"/>
      <c r="G52" s="39"/>
      <c r="H52" s="37" t="s">
        <v>36</v>
      </c>
      <c r="I52" s="113"/>
      <c r="J52" s="113"/>
    </row>
    <row r="53" spans="1:10" ht="18.5" thickTop="1" x14ac:dyDescent="0.55000000000000004">
      <c r="A53" s="138" t="s">
        <v>44</v>
      </c>
      <c r="B53" s="121"/>
      <c r="C53" s="121"/>
      <c r="D53" s="121"/>
      <c r="E53" s="121"/>
      <c r="F53" s="121"/>
      <c r="G53" s="121"/>
      <c r="H53" s="121"/>
      <c r="I53" s="139">
        <f>I23+I30+I37+I44+I51</f>
        <v>0</v>
      </c>
      <c r="J53" s="140"/>
    </row>
    <row r="54" spans="1:10" x14ac:dyDescent="0.55000000000000004">
      <c r="A54" s="141" t="s">
        <v>45</v>
      </c>
      <c r="B54" s="142"/>
      <c r="C54" s="142"/>
      <c r="D54" s="142"/>
      <c r="E54" s="142"/>
      <c r="F54" s="142"/>
      <c r="G54" s="142"/>
      <c r="H54" s="142"/>
      <c r="I54" s="143">
        <f>I24+I31+I38+I45+I52</f>
        <v>0</v>
      </c>
      <c r="J54" s="137"/>
    </row>
    <row r="55" spans="1:10" x14ac:dyDescent="0.55000000000000004">
      <c r="A55" s="141" t="s">
        <v>46</v>
      </c>
      <c r="B55" s="142"/>
      <c r="C55" s="142"/>
      <c r="D55" s="142"/>
      <c r="E55" s="142"/>
      <c r="F55" s="142"/>
      <c r="G55" s="142"/>
      <c r="H55" s="142"/>
      <c r="I55" s="143">
        <f>I22+I29+I36+I43+I50</f>
        <v>0</v>
      </c>
      <c r="J55" s="137"/>
    </row>
    <row r="56" spans="1:10" x14ac:dyDescent="0.55000000000000004">
      <c r="A56" s="141" t="s">
        <v>11</v>
      </c>
      <c r="B56" s="142"/>
      <c r="C56" s="142"/>
      <c r="D56" s="142"/>
      <c r="E56" s="142"/>
      <c r="F56" s="142"/>
      <c r="G56" s="142"/>
      <c r="H56" s="144"/>
      <c r="I56" s="136">
        <f>I55*0.1</f>
        <v>0</v>
      </c>
      <c r="J56" s="137"/>
    </row>
    <row r="57" spans="1:10" x14ac:dyDescent="0.55000000000000004">
      <c r="A57" s="16"/>
      <c r="J57" s="16"/>
    </row>
  </sheetData>
  <sheetProtection algorithmName="SHA-512" hashValue="g8gs9dy5Jj5d9goiaLsqIe8urImU04PVD2li6hDhRK4sEqVdFvpzd1CU3Z5NF5W3QxkFwkPt1wz5LGRsuXkRRA==" saltValue="PjBnk48/H65QQ0KRyAzQSQ==" spinCount="100000" sheet="1" objects="1" scenarios="1"/>
  <mergeCells count="82">
    <mergeCell ref="A16:J16"/>
    <mergeCell ref="A1:J1"/>
    <mergeCell ref="A2:J3"/>
    <mergeCell ref="A4:J4"/>
    <mergeCell ref="A7:J7"/>
    <mergeCell ref="A8:J8"/>
    <mergeCell ref="I9:J10"/>
    <mergeCell ref="A12:C12"/>
    <mergeCell ref="D12:E12"/>
    <mergeCell ref="A13:B13"/>
    <mergeCell ref="A14:B14"/>
    <mergeCell ref="A15:B15"/>
    <mergeCell ref="B24:C24"/>
    <mergeCell ref="D24:E24"/>
    <mergeCell ref="B17:C17"/>
    <mergeCell ref="D17:E17"/>
    <mergeCell ref="B18:I18"/>
    <mergeCell ref="B19:C19"/>
    <mergeCell ref="D19:E19"/>
    <mergeCell ref="B20:C20"/>
    <mergeCell ref="D20:E20"/>
    <mergeCell ref="B21:C21"/>
    <mergeCell ref="D21:E21"/>
    <mergeCell ref="B22:H22"/>
    <mergeCell ref="B23:C23"/>
    <mergeCell ref="D23:E23"/>
    <mergeCell ref="B32:I32"/>
    <mergeCell ref="B25:I25"/>
    <mergeCell ref="B26:C26"/>
    <mergeCell ref="D26:E26"/>
    <mergeCell ref="B27:C27"/>
    <mergeCell ref="D27:E27"/>
    <mergeCell ref="B28:C28"/>
    <mergeCell ref="D28:E28"/>
    <mergeCell ref="B29:H29"/>
    <mergeCell ref="B30:C30"/>
    <mergeCell ref="D30:E30"/>
    <mergeCell ref="B31:C31"/>
    <mergeCell ref="D31:E31"/>
    <mergeCell ref="B39:I39"/>
    <mergeCell ref="B33:C33"/>
    <mergeCell ref="D33:E33"/>
    <mergeCell ref="B34:C34"/>
    <mergeCell ref="D34:E34"/>
    <mergeCell ref="B35:C35"/>
    <mergeCell ref="D35:E35"/>
    <mergeCell ref="B36:H36"/>
    <mergeCell ref="B37:C37"/>
    <mergeCell ref="D37:E37"/>
    <mergeCell ref="B38:C38"/>
    <mergeCell ref="D38:E38"/>
    <mergeCell ref="B46:I46"/>
    <mergeCell ref="B40:C40"/>
    <mergeCell ref="D40:E40"/>
    <mergeCell ref="B41:C41"/>
    <mergeCell ref="D41:E41"/>
    <mergeCell ref="B42:C42"/>
    <mergeCell ref="D42:E42"/>
    <mergeCell ref="B43:H43"/>
    <mergeCell ref="B44:C44"/>
    <mergeCell ref="D44:E44"/>
    <mergeCell ref="B45:C45"/>
    <mergeCell ref="D45:E45"/>
    <mergeCell ref="B47:C47"/>
    <mergeCell ref="D47:E47"/>
    <mergeCell ref="B48:C48"/>
    <mergeCell ref="D48:E48"/>
    <mergeCell ref="B49:C49"/>
    <mergeCell ref="D49:E49"/>
    <mergeCell ref="A56:H56"/>
    <mergeCell ref="I56:J56"/>
    <mergeCell ref="B50:H50"/>
    <mergeCell ref="B51:C51"/>
    <mergeCell ref="D51:E51"/>
    <mergeCell ref="B52:C52"/>
    <mergeCell ref="D52:E52"/>
    <mergeCell ref="A53:H53"/>
    <mergeCell ref="I53:J53"/>
    <mergeCell ref="A54:H54"/>
    <mergeCell ref="I54:J54"/>
    <mergeCell ref="A55:H55"/>
    <mergeCell ref="I55:J55"/>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5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J57"/>
  <sheetViews>
    <sheetView showGridLines="0" view="pageBreakPreview" zoomScale="70" zoomScaleNormal="100" zoomScaleSheetLayoutView="70" zoomScalePageLayoutView="55" workbookViewId="0">
      <selection activeCell="K2" sqref="K2"/>
    </sheetView>
  </sheetViews>
  <sheetFormatPr defaultRowHeight="18" x14ac:dyDescent="0.55000000000000004"/>
  <cols>
    <col min="1" max="1" width="6" customWidth="1"/>
    <col min="2" max="3" width="10.6640625" customWidth="1"/>
    <col min="4" max="4" width="8.9140625" customWidth="1"/>
    <col min="5" max="5" width="22.6640625" customWidth="1"/>
    <col min="6" max="6" width="5.1640625" customWidth="1"/>
    <col min="7" max="7" width="5.6640625" customWidth="1"/>
    <col min="8" max="8" width="12.1640625" customWidth="1"/>
    <col min="9" max="9" width="14.4140625" bestFit="1" customWidth="1"/>
    <col min="10" max="10" width="11.1640625" customWidth="1"/>
  </cols>
  <sheetData>
    <row r="1" spans="1:10" x14ac:dyDescent="0.55000000000000004">
      <c r="A1" s="171"/>
      <c r="B1" s="171"/>
      <c r="C1" s="171"/>
      <c r="D1" s="171"/>
      <c r="E1" s="171"/>
      <c r="F1" s="171"/>
      <c r="G1" s="171"/>
      <c r="H1" s="171"/>
      <c r="I1" s="171"/>
      <c r="J1" s="171"/>
    </row>
    <row r="2" spans="1:10" ht="20.149999999999999" customHeight="1" x14ac:dyDescent="0.55000000000000004">
      <c r="A2" s="146" t="s">
        <v>37</v>
      </c>
      <c r="B2" s="146"/>
      <c r="C2" s="146"/>
      <c r="D2" s="146"/>
      <c r="E2" s="146"/>
      <c r="F2" s="146"/>
      <c r="G2" s="146"/>
      <c r="H2" s="146"/>
      <c r="I2" s="146"/>
      <c r="J2" s="146"/>
    </row>
    <row r="3" spans="1:10" ht="20.149999999999999" customHeight="1" x14ac:dyDescent="0.55000000000000004">
      <c r="A3" s="146"/>
      <c r="B3" s="146"/>
      <c r="C3" s="146"/>
      <c r="D3" s="146"/>
      <c r="E3" s="146"/>
      <c r="F3" s="146"/>
      <c r="G3" s="146"/>
      <c r="H3" s="146"/>
      <c r="I3" s="146"/>
      <c r="J3" s="146"/>
    </row>
    <row r="4" spans="1:10" ht="22.25" customHeight="1" x14ac:dyDescent="0.55000000000000004">
      <c r="A4" s="172" t="s">
        <v>25</v>
      </c>
      <c r="B4" s="172"/>
      <c r="C4" s="172"/>
      <c r="D4" s="172"/>
      <c r="E4" s="172"/>
      <c r="F4" s="172"/>
      <c r="G4" s="172"/>
      <c r="H4" s="172"/>
      <c r="I4" s="172"/>
      <c r="J4" s="172"/>
    </row>
    <row r="5" spans="1:10" ht="19" x14ac:dyDescent="0.55000000000000004">
      <c r="A5" s="115" t="s">
        <v>20</v>
      </c>
      <c r="B5" s="24"/>
      <c r="C5" s="24"/>
      <c r="D5" s="24"/>
      <c r="E5" s="24"/>
      <c r="F5" s="24"/>
      <c r="G5" s="24"/>
      <c r="H5" s="24"/>
      <c r="I5" s="24"/>
      <c r="J5" s="24"/>
    </row>
    <row r="6" spans="1:10" x14ac:dyDescent="0.55000000000000004">
      <c r="B6" s="1"/>
      <c r="C6" s="1"/>
      <c r="D6" s="1"/>
      <c r="E6" s="1"/>
      <c r="F6" s="1"/>
      <c r="G6" s="1"/>
      <c r="H6" s="1"/>
      <c r="I6" s="1"/>
      <c r="J6" s="1"/>
    </row>
    <row r="7" spans="1:10" ht="19" x14ac:dyDescent="0.55000000000000004">
      <c r="A7" s="173" t="s">
        <v>21</v>
      </c>
      <c r="B7" s="173"/>
      <c r="C7" s="173"/>
      <c r="D7" s="173"/>
      <c r="E7" s="173"/>
      <c r="F7" s="173"/>
      <c r="G7" s="173"/>
      <c r="H7" s="173"/>
      <c r="I7" s="173"/>
      <c r="J7" s="173"/>
    </row>
    <row r="8" spans="1:10" ht="19" x14ac:dyDescent="0.55000000000000004">
      <c r="A8" s="173" t="s">
        <v>22</v>
      </c>
      <c r="B8" s="173"/>
      <c r="C8" s="173"/>
      <c r="D8" s="173"/>
      <c r="E8" s="173"/>
      <c r="F8" s="173"/>
      <c r="G8" s="173"/>
      <c r="H8" s="173"/>
      <c r="I8" s="173"/>
      <c r="J8" s="173"/>
    </row>
    <row r="9" spans="1:10" ht="18" customHeight="1" x14ac:dyDescent="0.55000000000000004">
      <c r="B9" s="1"/>
      <c r="C9" s="1"/>
      <c r="D9" s="1"/>
      <c r="E9" s="1"/>
      <c r="F9" s="1"/>
      <c r="G9" s="1"/>
      <c r="I9" s="148"/>
      <c r="J9" s="148"/>
    </row>
    <row r="10" spans="1:10" ht="18" customHeight="1" x14ac:dyDescent="0.55000000000000004">
      <c r="A10" s="1" t="s">
        <v>0</v>
      </c>
      <c r="B10" s="1"/>
      <c r="C10" s="1"/>
      <c r="D10" s="1"/>
      <c r="E10" s="1"/>
      <c r="F10" s="1"/>
      <c r="G10" s="1"/>
      <c r="I10" s="148"/>
      <c r="J10" s="148"/>
    </row>
    <row r="11" spans="1:10" s="12" customFormat="1" ht="20.149999999999999" customHeight="1" x14ac:dyDescent="0.55000000000000004">
      <c r="I11" s="23"/>
      <c r="J11" s="23"/>
    </row>
    <row r="12" spans="1:10" ht="22.5" x14ac:dyDescent="0.55000000000000004">
      <c r="A12" s="150" t="s">
        <v>1</v>
      </c>
      <c r="B12" s="151"/>
      <c r="C12" s="151"/>
      <c r="D12" s="174">
        <f>I55+I56</f>
        <v>0</v>
      </c>
      <c r="E12" s="174"/>
      <c r="F12" s="2" t="s">
        <v>12</v>
      </c>
      <c r="G12" s="2"/>
      <c r="H12" s="2"/>
      <c r="I12" s="5"/>
      <c r="J12" s="7"/>
    </row>
    <row r="13" spans="1:10" x14ac:dyDescent="0.55000000000000004">
      <c r="A13" s="153" t="s">
        <v>17</v>
      </c>
      <c r="B13" s="154"/>
      <c r="C13" s="114"/>
      <c r="D13" s="1"/>
      <c r="E13" s="5"/>
      <c r="F13" s="1"/>
      <c r="G13" s="1"/>
      <c r="H13" s="1"/>
      <c r="I13" s="5"/>
      <c r="J13" s="8"/>
    </row>
    <row r="14" spans="1:10" x14ac:dyDescent="0.55000000000000004">
      <c r="A14" s="153" t="s">
        <v>18</v>
      </c>
      <c r="B14" s="154"/>
      <c r="C14" s="114"/>
      <c r="D14" s="1"/>
      <c r="E14" s="1"/>
      <c r="F14" s="1"/>
      <c r="G14" s="1"/>
      <c r="H14" s="1"/>
      <c r="I14" s="1"/>
      <c r="J14" s="9"/>
    </row>
    <row r="15" spans="1:10" x14ac:dyDescent="0.55000000000000004">
      <c r="A15" s="153" t="s">
        <v>28</v>
      </c>
      <c r="B15" s="154"/>
      <c r="C15" s="114"/>
      <c r="D15" s="1"/>
      <c r="E15" s="1"/>
      <c r="F15" s="1"/>
      <c r="G15" s="1"/>
      <c r="H15" s="1"/>
      <c r="I15" s="1"/>
      <c r="J15" s="9"/>
    </row>
    <row r="16" spans="1:10" x14ac:dyDescent="0.55000000000000004">
      <c r="A16" s="150" t="s">
        <v>19</v>
      </c>
      <c r="B16" s="151"/>
      <c r="C16" s="151"/>
      <c r="D16" s="151"/>
      <c r="E16" s="151"/>
      <c r="F16" s="151"/>
      <c r="G16" s="151"/>
      <c r="H16" s="151"/>
      <c r="I16" s="151"/>
      <c r="J16" s="155"/>
    </row>
    <row r="17" spans="1:10" x14ac:dyDescent="0.55000000000000004">
      <c r="A17" s="20"/>
      <c r="B17" s="156" t="s">
        <v>8</v>
      </c>
      <c r="C17" s="156"/>
      <c r="D17" s="156" t="s">
        <v>7</v>
      </c>
      <c r="E17" s="156"/>
      <c r="F17" s="21" t="s">
        <v>6</v>
      </c>
      <c r="G17" s="21" t="s">
        <v>5</v>
      </c>
      <c r="H17" s="21" t="s">
        <v>4</v>
      </c>
      <c r="I17" s="22" t="s">
        <v>3</v>
      </c>
      <c r="J17" s="10" t="s">
        <v>13</v>
      </c>
    </row>
    <row r="18" spans="1:10" x14ac:dyDescent="0.55000000000000004">
      <c r="A18" s="25" t="s">
        <v>2</v>
      </c>
      <c r="B18" s="145" t="s">
        <v>38</v>
      </c>
      <c r="C18" s="145"/>
      <c r="D18" s="145"/>
      <c r="E18" s="145"/>
      <c r="F18" s="145"/>
      <c r="G18" s="145"/>
      <c r="H18" s="145"/>
      <c r="I18" s="145"/>
      <c r="J18" s="26"/>
    </row>
    <row r="19" spans="1:10" x14ac:dyDescent="0.55000000000000004">
      <c r="A19" s="93"/>
      <c r="B19" s="162"/>
      <c r="C19" s="163"/>
      <c r="D19" s="162"/>
      <c r="E19" s="164"/>
      <c r="F19" s="94"/>
      <c r="G19" s="95"/>
      <c r="H19" s="96"/>
      <c r="I19" s="97"/>
      <c r="J19" s="98"/>
    </row>
    <row r="20" spans="1:10" x14ac:dyDescent="0.55000000000000004">
      <c r="A20" s="99"/>
      <c r="B20" s="165"/>
      <c r="C20" s="166"/>
      <c r="D20" s="167"/>
      <c r="E20" s="167"/>
      <c r="F20" s="100"/>
      <c r="G20" s="101"/>
      <c r="H20" s="102"/>
      <c r="I20" s="103"/>
      <c r="J20" s="104"/>
    </row>
    <row r="21" spans="1:10" ht="18.5" thickBot="1" x14ac:dyDescent="0.6">
      <c r="A21" s="105"/>
      <c r="B21" s="168"/>
      <c r="C21" s="169"/>
      <c r="D21" s="168"/>
      <c r="E21" s="170"/>
      <c r="F21" s="106"/>
      <c r="G21" s="106"/>
      <c r="H21" s="107"/>
      <c r="I21" s="108"/>
      <c r="J21" s="109"/>
    </row>
    <row r="22" spans="1:10" ht="18.5" thickTop="1" x14ac:dyDescent="0.55000000000000004">
      <c r="A22" s="41"/>
      <c r="B22" s="121" t="s">
        <v>14</v>
      </c>
      <c r="C22" s="121"/>
      <c r="D22" s="121"/>
      <c r="E22" s="121"/>
      <c r="F22" s="121"/>
      <c r="G22" s="121"/>
      <c r="H22" s="122"/>
      <c r="I22" s="110"/>
      <c r="J22" s="111"/>
    </row>
    <row r="23" spans="1:10" x14ac:dyDescent="0.55000000000000004">
      <c r="A23" s="15"/>
      <c r="B23" s="123"/>
      <c r="C23" s="123"/>
      <c r="D23" s="123"/>
      <c r="E23" s="123"/>
      <c r="F23" s="36"/>
      <c r="G23" s="36"/>
      <c r="H23" s="37" t="s">
        <v>39</v>
      </c>
      <c r="I23" s="112"/>
      <c r="J23" s="112"/>
    </row>
    <row r="24" spans="1:10" x14ac:dyDescent="0.55000000000000004">
      <c r="A24" s="38"/>
      <c r="B24" s="119"/>
      <c r="C24" s="119"/>
      <c r="D24" s="119"/>
      <c r="E24" s="119"/>
      <c r="F24" s="39"/>
      <c r="G24" s="39"/>
      <c r="H24" s="37" t="s">
        <v>40</v>
      </c>
      <c r="I24" s="113"/>
      <c r="J24" s="113"/>
    </row>
    <row r="25" spans="1:10" x14ac:dyDescent="0.55000000000000004">
      <c r="A25" s="27" t="s">
        <v>9</v>
      </c>
      <c r="B25" s="130" t="s">
        <v>41</v>
      </c>
      <c r="C25" s="130"/>
      <c r="D25" s="130"/>
      <c r="E25" s="130"/>
      <c r="F25" s="130"/>
      <c r="G25" s="130"/>
      <c r="H25" s="130"/>
      <c r="I25" s="130"/>
      <c r="J25" s="26"/>
    </row>
    <row r="26" spans="1:10" x14ac:dyDescent="0.55000000000000004">
      <c r="A26" s="93"/>
      <c r="B26" s="162"/>
      <c r="C26" s="163"/>
      <c r="D26" s="162"/>
      <c r="E26" s="164"/>
      <c r="F26" s="94"/>
      <c r="G26" s="95"/>
      <c r="H26" s="96"/>
      <c r="I26" s="97"/>
      <c r="J26" s="98"/>
    </row>
    <row r="27" spans="1:10" x14ac:dyDescent="0.55000000000000004">
      <c r="A27" s="99"/>
      <c r="B27" s="165"/>
      <c r="C27" s="166"/>
      <c r="D27" s="167"/>
      <c r="E27" s="167"/>
      <c r="F27" s="100"/>
      <c r="G27" s="101"/>
      <c r="H27" s="102"/>
      <c r="I27" s="103"/>
      <c r="J27" s="104"/>
    </row>
    <row r="28" spans="1:10" ht="18.5" thickBot="1" x14ac:dyDescent="0.6">
      <c r="A28" s="105"/>
      <c r="B28" s="168"/>
      <c r="C28" s="169"/>
      <c r="D28" s="168"/>
      <c r="E28" s="170"/>
      <c r="F28" s="106"/>
      <c r="G28" s="106"/>
      <c r="H28" s="107"/>
      <c r="I28" s="108"/>
      <c r="J28" s="109"/>
    </row>
    <row r="29" spans="1:10" ht="18.5" thickTop="1" x14ac:dyDescent="0.55000000000000004">
      <c r="A29" s="41"/>
      <c r="B29" s="121" t="s">
        <v>15</v>
      </c>
      <c r="C29" s="121"/>
      <c r="D29" s="121"/>
      <c r="E29" s="121"/>
      <c r="F29" s="121"/>
      <c r="G29" s="121"/>
      <c r="H29" s="122"/>
      <c r="I29" s="110"/>
      <c r="J29" s="111"/>
    </row>
    <row r="30" spans="1:10" x14ac:dyDescent="0.55000000000000004">
      <c r="A30" s="15"/>
      <c r="B30" s="123"/>
      <c r="C30" s="123"/>
      <c r="D30" s="123"/>
      <c r="E30" s="123"/>
      <c r="F30" s="36"/>
      <c r="G30" s="36"/>
      <c r="H30" s="37" t="s">
        <v>29</v>
      </c>
      <c r="I30" s="112"/>
      <c r="J30" s="112"/>
    </row>
    <row r="31" spans="1:10" x14ac:dyDescent="0.55000000000000004">
      <c r="A31" s="38"/>
      <c r="B31" s="119"/>
      <c r="C31" s="119"/>
      <c r="D31" s="119"/>
      <c r="E31" s="119"/>
      <c r="F31" s="39"/>
      <c r="G31" s="39"/>
      <c r="H31" s="37" t="s">
        <v>30</v>
      </c>
      <c r="I31" s="113"/>
      <c r="J31" s="113"/>
    </row>
    <row r="32" spans="1:10" x14ac:dyDescent="0.55000000000000004">
      <c r="A32" s="27" t="s">
        <v>10</v>
      </c>
      <c r="B32" s="116" t="s">
        <v>42</v>
      </c>
      <c r="C32" s="116"/>
      <c r="D32" s="116"/>
      <c r="E32" s="116"/>
      <c r="F32" s="116"/>
      <c r="G32" s="116"/>
      <c r="H32" s="116"/>
      <c r="I32" s="116"/>
      <c r="J32" s="26"/>
    </row>
    <row r="33" spans="1:10" x14ac:dyDescent="0.55000000000000004">
      <c r="A33" s="93"/>
      <c r="B33" s="162"/>
      <c r="C33" s="163"/>
      <c r="D33" s="162"/>
      <c r="E33" s="164"/>
      <c r="F33" s="94"/>
      <c r="G33" s="95"/>
      <c r="H33" s="96"/>
      <c r="I33" s="97"/>
      <c r="J33" s="98"/>
    </row>
    <row r="34" spans="1:10" x14ac:dyDescent="0.55000000000000004">
      <c r="A34" s="99"/>
      <c r="B34" s="165"/>
      <c r="C34" s="166"/>
      <c r="D34" s="167"/>
      <c r="E34" s="167"/>
      <c r="F34" s="100"/>
      <c r="G34" s="101"/>
      <c r="H34" s="102"/>
      <c r="I34" s="103"/>
      <c r="J34" s="104"/>
    </row>
    <row r="35" spans="1:10" ht="18.5" thickBot="1" x14ac:dyDescent="0.6">
      <c r="A35" s="105"/>
      <c r="B35" s="168"/>
      <c r="C35" s="169"/>
      <c r="D35" s="168"/>
      <c r="E35" s="170"/>
      <c r="F35" s="106"/>
      <c r="G35" s="106"/>
      <c r="H35" s="107"/>
      <c r="I35" s="108"/>
      <c r="J35" s="109"/>
    </row>
    <row r="36" spans="1:10" ht="18.5" thickTop="1" x14ac:dyDescent="0.55000000000000004">
      <c r="A36" s="41"/>
      <c r="B36" s="121" t="s">
        <v>16</v>
      </c>
      <c r="C36" s="121"/>
      <c r="D36" s="121"/>
      <c r="E36" s="121"/>
      <c r="F36" s="121"/>
      <c r="G36" s="121"/>
      <c r="H36" s="122"/>
      <c r="I36" s="110"/>
      <c r="J36" s="111"/>
    </row>
    <row r="37" spans="1:10" x14ac:dyDescent="0.55000000000000004">
      <c r="A37" s="15"/>
      <c r="B37" s="123"/>
      <c r="C37" s="123"/>
      <c r="D37" s="123"/>
      <c r="E37" s="123"/>
      <c r="F37" s="36"/>
      <c r="G37" s="36"/>
      <c r="H37" s="37" t="s">
        <v>31</v>
      </c>
      <c r="I37" s="112"/>
      <c r="J37" s="112"/>
    </row>
    <row r="38" spans="1:10" x14ac:dyDescent="0.55000000000000004">
      <c r="A38" s="38"/>
      <c r="B38" s="119"/>
      <c r="C38" s="119"/>
      <c r="D38" s="119"/>
      <c r="E38" s="119"/>
      <c r="F38" s="39"/>
      <c r="G38" s="39"/>
      <c r="H38" s="37" t="s">
        <v>32</v>
      </c>
      <c r="I38" s="113"/>
      <c r="J38" s="113"/>
    </row>
    <row r="39" spans="1:10" x14ac:dyDescent="0.55000000000000004">
      <c r="A39" s="27" t="s">
        <v>23</v>
      </c>
      <c r="B39" s="116" t="s">
        <v>47</v>
      </c>
      <c r="C39" s="116"/>
      <c r="D39" s="116"/>
      <c r="E39" s="116"/>
      <c r="F39" s="116"/>
      <c r="G39" s="116"/>
      <c r="H39" s="116"/>
      <c r="I39" s="116"/>
      <c r="J39" s="26"/>
    </row>
    <row r="40" spans="1:10" x14ac:dyDescent="0.55000000000000004">
      <c r="A40" s="93"/>
      <c r="B40" s="162"/>
      <c r="C40" s="163"/>
      <c r="D40" s="162"/>
      <c r="E40" s="164"/>
      <c r="F40" s="94"/>
      <c r="G40" s="95"/>
      <c r="H40" s="96"/>
      <c r="I40" s="97"/>
      <c r="J40" s="98"/>
    </row>
    <row r="41" spans="1:10" x14ac:dyDescent="0.55000000000000004">
      <c r="A41" s="99"/>
      <c r="B41" s="165"/>
      <c r="C41" s="166"/>
      <c r="D41" s="167"/>
      <c r="E41" s="167"/>
      <c r="F41" s="100"/>
      <c r="G41" s="101"/>
      <c r="H41" s="102"/>
      <c r="I41" s="103"/>
      <c r="J41" s="104"/>
    </row>
    <row r="42" spans="1:10" ht="18.5" thickBot="1" x14ac:dyDescent="0.6">
      <c r="A42" s="105"/>
      <c r="B42" s="168"/>
      <c r="C42" s="169"/>
      <c r="D42" s="168"/>
      <c r="E42" s="170"/>
      <c r="F42" s="106"/>
      <c r="G42" s="106"/>
      <c r="H42" s="107"/>
      <c r="I42" s="108"/>
      <c r="J42" s="109"/>
    </row>
    <row r="43" spans="1:10" ht="18.5" thickTop="1" x14ac:dyDescent="0.55000000000000004">
      <c r="A43" s="41"/>
      <c r="B43" s="121" t="s">
        <v>24</v>
      </c>
      <c r="C43" s="121"/>
      <c r="D43" s="121"/>
      <c r="E43" s="121"/>
      <c r="F43" s="121"/>
      <c r="G43" s="121"/>
      <c r="H43" s="122"/>
      <c r="I43" s="110"/>
      <c r="J43" s="111"/>
    </row>
    <row r="44" spans="1:10" x14ac:dyDescent="0.55000000000000004">
      <c r="A44" s="15"/>
      <c r="B44" s="123"/>
      <c r="C44" s="123"/>
      <c r="D44" s="123"/>
      <c r="E44" s="123"/>
      <c r="F44" s="36"/>
      <c r="G44" s="36"/>
      <c r="H44" s="37" t="s">
        <v>33</v>
      </c>
      <c r="I44" s="112"/>
      <c r="J44" s="112"/>
    </row>
    <row r="45" spans="1:10" x14ac:dyDescent="0.55000000000000004">
      <c r="A45" s="38"/>
      <c r="B45" s="119"/>
      <c r="C45" s="119"/>
      <c r="D45" s="119"/>
      <c r="E45" s="119"/>
      <c r="F45" s="39"/>
      <c r="G45" s="39"/>
      <c r="H45" s="37" t="s">
        <v>34</v>
      </c>
      <c r="I45" s="113"/>
      <c r="J45" s="113"/>
    </row>
    <row r="46" spans="1:10" x14ac:dyDescent="0.55000000000000004">
      <c r="A46" s="27" t="s">
        <v>26</v>
      </c>
      <c r="B46" s="145" t="s">
        <v>43</v>
      </c>
      <c r="C46" s="145"/>
      <c r="D46" s="145"/>
      <c r="E46" s="145"/>
      <c r="F46" s="145"/>
      <c r="G46" s="145"/>
      <c r="H46" s="145"/>
      <c r="I46" s="145"/>
      <c r="J46" s="26"/>
    </row>
    <row r="47" spans="1:10" x14ac:dyDescent="0.55000000000000004">
      <c r="A47" s="93"/>
      <c r="B47" s="162"/>
      <c r="C47" s="163"/>
      <c r="D47" s="162"/>
      <c r="E47" s="164"/>
      <c r="F47" s="94"/>
      <c r="G47" s="95"/>
      <c r="H47" s="96"/>
      <c r="I47" s="97"/>
      <c r="J47" s="98"/>
    </row>
    <row r="48" spans="1:10" x14ac:dyDescent="0.55000000000000004">
      <c r="A48" s="99"/>
      <c r="B48" s="165"/>
      <c r="C48" s="166"/>
      <c r="D48" s="167"/>
      <c r="E48" s="167"/>
      <c r="F48" s="100"/>
      <c r="G48" s="101"/>
      <c r="H48" s="102"/>
      <c r="I48" s="103"/>
      <c r="J48" s="104"/>
    </row>
    <row r="49" spans="1:10" ht="18.5" thickBot="1" x14ac:dyDescent="0.6">
      <c r="A49" s="105"/>
      <c r="B49" s="168"/>
      <c r="C49" s="169"/>
      <c r="D49" s="168"/>
      <c r="E49" s="170"/>
      <c r="F49" s="106"/>
      <c r="G49" s="106"/>
      <c r="H49" s="107"/>
      <c r="I49" s="108"/>
      <c r="J49" s="109"/>
    </row>
    <row r="50" spans="1:10" ht="18.5" thickTop="1" x14ac:dyDescent="0.55000000000000004">
      <c r="A50" s="41"/>
      <c r="B50" s="121" t="s">
        <v>27</v>
      </c>
      <c r="C50" s="121"/>
      <c r="D50" s="121"/>
      <c r="E50" s="121"/>
      <c r="F50" s="121"/>
      <c r="G50" s="121"/>
      <c r="H50" s="122"/>
      <c r="I50" s="110"/>
      <c r="J50" s="111"/>
    </row>
    <row r="51" spans="1:10" x14ac:dyDescent="0.55000000000000004">
      <c r="A51" s="15"/>
      <c r="B51" s="123"/>
      <c r="C51" s="123"/>
      <c r="D51" s="123"/>
      <c r="E51" s="123"/>
      <c r="F51" s="36"/>
      <c r="G51" s="36"/>
      <c r="H51" s="37" t="s">
        <v>35</v>
      </c>
      <c r="I51" s="112"/>
      <c r="J51" s="112"/>
    </row>
    <row r="52" spans="1:10" ht="18.5" thickBot="1" x14ac:dyDescent="0.6">
      <c r="A52" s="38"/>
      <c r="B52" s="119"/>
      <c r="C52" s="119"/>
      <c r="D52" s="119"/>
      <c r="E52" s="119"/>
      <c r="F52" s="39"/>
      <c r="G52" s="39"/>
      <c r="H52" s="37" t="s">
        <v>36</v>
      </c>
      <c r="I52" s="113"/>
      <c r="J52" s="113"/>
    </row>
    <row r="53" spans="1:10" ht="18.5" thickTop="1" x14ac:dyDescent="0.55000000000000004">
      <c r="A53" s="138" t="s">
        <v>44</v>
      </c>
      <c r="B53" s="121"/>
      <c r="C53" s="121"/>
      <c r="D53" s="121"/>
      <c r="E53" s="121"/>
      <c r="F53" s="121"/>
      <c r="G53" s="121"/>
      <c r="H53" s="121"/>
      <c r="I53" s="139">
        <f>I23+I30+I37+I44+I51</f>
        <v>0</v>
      </c>
      <c r="J53" s="140"/>
    </row>
    <row r="54" spans="1:10" x14ac:dyDescent="0.55000000000000004">
      <c r="A54" s="141" t="s">
        <v>45</v>
      </c>
      <c r="B54" s="142"/>
      <c r="C54" s="142"/>
      <c r="D54" s="142"/>
      <c r="E54" s="142"/>
      <c r="F54" s="142"/>
      <c r="G54" s="142"/>
      <c r="H54" s="142"/>
      <c r="I54" s="143">
        <f>I24+I31+I38+I45+I52</f>
        <v>0</v>
      </c>
      <c r="J54" s="137"/>
    </row>
    <row r="55" spans="1:10" x14ac:dyDescent="0.55000000000000004">
      <c r="A55" s="141" t="s">
        <v>46</v>
      </c>
      <c r="B55" s="142"/>
      <c r="C55" s="142"/>
      <c r="D55" s="142"/>
      <c r="E55" s="142"/>
      <c r="F55" s="142"/>
      <c r="G55" s="142"/>
      <c r="H55" s="142"/>
      <c r="I55" s="143">
        <f>I22+I29+I36+I43+I50</f>
        <v>0</v>
      </c>
      <c r="J55" s="137"/>
    </row>
    <row r="56" spans="1:10" x14ac:dyDescent="0.55000000000000004">
      <c r="A56" s="141" t="s">
        <v>11</v>
      </c>
      <c r="B56" s="142"/>
      <c r="C56" s="142"/>
      <c r="D56" s="142"/>
      <c r="E56" s="142"/>
      <c r="F56" s="142"/>
      <c r="G56" s="142"/>
      <c r="H56" s="144"/>
      <c r="I56" s="136">
        <f>I55*0.1</f>
        <v>0</v>
      </c>
      <c r="J56" s="137"/>
    </row>
    <row r="57" spans="1:10" x14ac:dyDescent="0.55000000000000004">
      <c r="A57" s="16"/>
      <c r="J57" s="16"/>
    </row>
  </sheetData>
  <sheetProtection algorithmName="SHA-512" hashValue="/sr6KbgzFBMJ4nF2cNknEF7wRNSqzOl/23yajxUtL27iYIlc3U+9d8BFvyWtnIuANWRxPxH9g5516+DANnKwEA==" saltValue="DMN9LZqyA4ckT7ArLrGXUA==" spinCount="100000" sheet="1" objects="1" scenarios="1"/>
  <mergeCells count="82">
    <mergeCell ref="B41:C41"/>
    <mergeCell ref="D41:E41"/>
    <mergeCell ref="B42:C42"/>
    <mergeCell ref="D42:E42"/>
    <mergeCell ref="B51:C51"/>
    <mergeCell ref="D51:E51"/>
    <mergeCell ref="B52:C52"/>
    <mergeCell ref="D52:E52"/>
    <mergeCell ref="B44:C44"/>
    <mergeCell ref="D44:E44"/>
    <mergeCell ref="B45:C45"/>
    <mergeCell ref="D45:E45"/>
    <mergeCell ref="B49:C49"/>
    <mergeCell ref="D49:E49"/>
    <mergeCell ref="B50:H50"/>
    <mergeCell ref="B20:C20"/>
    <mergeCell ref="B48:C48"/>
    <mergeCell ref="D48:E48"/>
    <mergeCell ref="D34:E34"/>
    <mergeCell ref="B35:C35"/>
    <mergeCell ref="D35:E35"/>
    <mergeCell ref="B46:I46"/>
    <mergeCell ref="B47:C47"/>
    <mergeCell ref="D47:E47"/>
    <mergeCell ref="B29:H29"/>
    <mergeCell ref="B39:I39"/>
    <mergeCell ref="B40:C40"/>
    <mergeCell ref="D40:E40"/>
    <mergeCell ref="B37:C37"/>
    <mergeCell ref="D37:E37"/>
    <mergeCell ref="B38:C38"/>
    <mergeCell ref="A56:H56"/>
    <mergeCell ref="I56:J56"/>
    <mergeCell ref="A53:H53"/>
    <mergeCell ref="I53:J53"/>
    <mergeCell ref="A54:H54"/>
    <mergeCell ref="I54:J54"/>
    <mergeCell ref="I9:J10"/>
    <mergeCell ref="A12:C12"/>
    <mergeCell ref="D12:E12"/>
    <mergeCell ref="A13:B13"/>
    <mergeCell ref="A16:J16"/>
    <mergeCell ref="A14:B14"/>
    <mergeCell ref="A1:J1"/>
    <mergeCell ref="A2:J3"/>
    <mergeCell ref="A4:J4"/>
    <mergeCell ref="A7:J7"/>
    <mergeCell ref="A8:J8"/>
    <mergeCell ref="D19:E19"/>
    <mergeCell ref="D20:E20"/>
    <mergeCell ref="B26:C26"/>
    <mergeCell ref="A55:H55"/>
    <mergeCell ref="A15:B15"/>
    <mergeCell ref="B17:C17"/>
    <mergeCell ref="D17:E17"/>
    <mergeCell ref="B25:I25"/>
    <mergeCell ref="B18:I18"/>
    <mergeCell ref="B21:C21"/>
    <mergeCell ref="D21:E21"/>
    <mergeCell ref="B19:C19"/>
    <mergeCell ref="I55:J55"/>
    <mergeCell ref="B43:H43"/>
    <mergeCell ref="D26:E26"/>
    <mergeCell ref="B27:C27"/>
    <mergeCell ref="B22:H22"/>
    <mergeCell ref="B23:C23"/>
    <mergeCell ref="D23:E23"/>
    <mergeCell ref="B24:C24"/>
    <mergeCell ref="D24:E24"/>
    <mergeCell ref="D27:E27"/>
    <mergeCell ref="B28:C28"/>
    <mergeCell ref="D28:E28"/>
    <mergeCell ref="D38:E38"/>
    <mergeCell ref="B32:I32"/>
    <mergeCell ref="B33:C33"/>
    <mergeCell ref="D33:E33"/>
    <mergeCell ref="B34:C34"/>
    <mergeCell ref="B30:C30"/>
    <mergeCell ref="D30:E30"/>
    <mergeCell ref="B31:C31"/>
    <mergeCell ref="D31:E31"/>
    <mergeCell ref="B36:H36"/>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58"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太陽光見積書参考例</vt:lpstr>
      <vt:lpstr>請求書内訳書テンプレート</vt:lpstr>
      <vt:lpstr>見積書内訳書テンプレート</vt:lpstr>
      <vt:lpstr>見積書内訳書テンプレート!Print_Area</vt:lpstr>
      <vt:lpstr>請求書内訳書テンプレート!Print_Area</vt:lpstr>
      <vt:lpstr>太陽光見積書参考例!Print_Area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2021-06-09T04:58:41Z</dcterms:created>
  <dcterms:modified xsi:type="dcterms:W3CDTF">2024-11-21T09:50:02Z</dcterms:modified>
</cp:coreProperties>
</file>