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C39FA578-60B3-42A7-A341-9A91FB6A6545}" xr6:coauthVersionLast="47" xr6:coauthVersionMax="47" xr10:uidLastSave="{00000000-0000-0000-0000-000000000000}"/>
  <bookViews>
    <workbookView xWindow="28690" yWindow="-110" windowWidth="29020" windowHeight="15700" xr2:uid="{0F7DEC43-E885-4BF1-8C05-2C9E78EE575D}"/>
  </bookViews>
  <sheets>
    <sheet name="請求額入力用シート" sheetId="1" r:id="rId1"/>
    <sheet name="第１２号様式（入力シートから自動転記）" sheetId="3" r:id="rId2"/>
  </sheets>
  <definedNames>
    <definedName name="_xlnm.Print_Area" localSheetId="0">請求額入力用シート!$A$1:$G$65</definedName>
    <definedName name="_xlnm.Print_Area" localSheetId="1">'第１２号様式（入力シートから自動転記）'!$A$1:$BX$66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3" l="1"/>
  <c r="BZ26" i="3" s="1"/>
  <c r="AA5" i="3"/>
  <c r="K9" i="1"/>
  <c r="X44" i="3" s="1"/>
  <c r="K6" i="1"/>
  <c r="D40" i="3" s="1"/>
  <c r="K4" i="1"/>
  <c r="J36" i="3" s="1"/>
  <c r="J24" i="3" a="1"/>
  <c r="J24" i="3" s="1"/>
  <c r="D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4" i="3"/>
  <c r="L40" i="3"/>
  <c r="L36" i="3"/>
  <c r="W13" i="3"/>
  <c r="W11" i="3"/>
  <c r="AO20" i="3"/>
  <c r="E65" i="1"/>
  <c r="J28" i="3" s="1"/>
  <c r="BZ27" i="3" l="1"/>
  <c r="BZ28" i="3"/>
  <c r="C20" i="3" s="1"/>
  <c r="H40" i="3"/>
  <c r="V44" i="3"/>
  <c r="D36" i="3"/>
  <c r="F36" i="3"/>
  <c r="H36" i="3"/>
  <c r="L44" i="3"/>
  <c r="N44" i="3"/>
  <c r="P44" i="3"/>
  <c r="R44" i="3"/>
  <c r="F40" i="3"/>
  <c r="T4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<sst xmlns="http://schemas.openxmlformats.org/spreadsheetml/2006/main" count="110" uniqueCount="79">
  <si>
    <t>（別紙）EVバス・EVトラック導入促進事業　助成金請求額一覧表</t>
    <rPh sb="1" eb="3">
      <t>ベッシ</t>
    </rPh>
    <rPh sb="27" eb="28">
      <t>ガク</t>
    </rPh>
    <phoneticPr fontId="8"/>
  </si>
  <si>
    <t>交付決定番号</t>
    <rPh sb="0" eb="6">
      <t>コウフケッテイバンゴウ</t>
    </rPh>
    <phoneticPr fontId="8"/>
  </si>
  <si>
    <t>交付決定日</t>
    <rPh sb="0" eb="5">
      <t>コウフケッテイビ</t>
    </rPh>
    <phoneticPr fontId="8"/>
  </si>
  <si>
    <t>例</t>
    <rPh sb="0" eb="1">
      <t>レイ</t>
    </rPh>
    <phoneticPr fontId="8"/>
  </si>
  <si>
    <t>EBT0000</t>
    <phoneticPr fontId="8"/>
  </si>
  <si>
    <t>請求額合計</t>
    <rPh sb="0" eb="5">
      <t>セイキュウガクゴウケイ</t>
    </rPh>
    <phoneticPr fontId="8"/>
  </si>
  <si>
    <t>転記用データ</t>
    <rPh sb="0" eb="3">
      <t>テンキヨウ</t>
    </rPh>
    <phoneticPr fontId="13"/>
  </si>
  <si>
    <t>作成日</t>
    <rPh sb="0" eb="3">
      <t>サクセイビ</t>
    </rPh>
    <phoneticPr fontId="13"/>
  </si>
  <si>
    <t>令和</t>
    <rPh sb="0" eb="2">
      <t>レイワ</t>
    </rPh>
    <phoneticPr fontId="13"/>
  </si>
  <si>
    <t>年</t>
    <rPh sb="0" eb="1">
      <t>ネン</t>
    </rPh>
    <phoneticPr fontId="13"/>
  </si>
  <si>
    <t>月</t>
    <rPh sb="0" eb="1">
      <t>ツキ</t>
    </rPh>
    <phoneticPr fontId="13"/>
  </si>
  <si>
    <t>日</t>
    <rPh sb="0" eb="1">
      <t>ヒ</t>
    </rPh>
    <phoneticPr fontId="13"/>
  </si>
  <si>
    <t>公益財団法人</t>
    <phoneticPr fontId="13"/>
  </si>
  <si>
    <t>東京都環境公社理事長　殿</t>
    <phoneticPr fontId="13"/>
  </si>
  <si>
    <t>住所</t>
    <rPh sb="0" eb="2">
      <t>ジュウショ</t>
    </rPh>
    <phoneticPr fontId="13"/>
  </si>
  <si>
    <t>東京都西新宿２－４－１</t>
    <rPh sb="0" eb="3">
      <t>トウキョウト</t>
    </rPh>
    <rPh sb="3" eb="6">
      <t>ニシシンジュク</t>
    </rPh>
    <phoneticPr fontId="13"/>
  </si>
  <si>
    <t>名称</t>
    <rPh sb="0" eb="2">
      <t>メイショウ</t>
    </rPh>
    <phoneticPr fontId="13"/>
  </si>
  <si>
    <t>(株)クール・ネットリース</t>
    <rPh sb="0" eb="3">
      <t>カブ</t>
    </rPh>
    <phoneticPr fontId="13"/>
  </si>
  <si>
    <t>代表者役職
及び氏名</t>
    <rPh sb="0" eb="3">
      <t>ダイヒョウシャ</t>
    </rPh>
    <rPh sb="3" eb="5">
      <t>ヤクショク</t>
    </rPh>
    <rPh sb="6" eb="7">
      <t>オヨ</t>
    </rPh>
    <rPh sb="8" eb="10">
      <t>シメイ</t>
    </rPh>
    <phoneticPr fontId="13"/>
  </si>
  <si>
    <t>代表取締役　　東京　太郎</t>
    <rPh sb="0" eb="5">
      <t>ダイヒョウトリシマリヤク</t>
    </rPh>
    <rPh sb="7" eb="9">
      <t>トウキョウ</t>
    </rPh>
    <rPh sb="10" eb="12">
      <t>タロウ</t>
    </rPh>
    <phoneticPr fontId="13"/>
  </si>
  <si>
    <t>EVバス・EVトラック導入促進事業</t>
    <rPh sb="11" eb="13">
      <t>ドウニュウ</t>
    </rPh>
    <rPh sb="13" eb="15">
      <t>ソクシン</t>
    </rPh>
    <rPh sb="15" eb="17">
      <t>ジギョウ</t>
    </rPh>
    <phoneticPr fontId="13"/>
  </si>
  <si>
    <t>助成金交付請求書</t>
    <rPh sb="0" eb="3">
      <t>ジョセイキン</t>
    </rPh>
    <rPh sb="3" eb="5">
      <t>コウフ</t>
    </rPh>
    <rPh sb="5" eb="8">
      <t>セイキュウショ</t>
    </rPh>
    <phoneticPr fontId="13"/>
  </si>
  <si>
    <t>交付決定番号</t>
    <rPh sb="0" eb="2">
      <t>コウフ</t>
    </rPh>
    <rPh sb="2" eb="4">
      <t>ケッテイ</t>
    </rPh>
    <rPh sb="4" eb="6">
      <t>バンゴウ</t>
    </rPh>
    <phoneticPr fontId="13"/>
  </si>
  <si>
    <t>交付決定年月日</t>
    <rPh sb="0" eb="4">
      <t>コウフケッテイ</t>
    </rPh>
    <rPh sb="4" eb="7">
      <t>ネンガッピ</t>
    </rPh>
    <phoneticPr fontId="13"/>
  </si>
  <si>
    <t>日</t>
    <rPh sb="0" eb="1">
      <t>ニチ</t>
    </rPh>
    <phoneticPr fontId="13"/>
  </si>
  <si>
    <t>円</t>
    <rPh sb="0" eb="1">
      <t>エン</t>
    </rPh>
    <phoneticPr fontId="13"/>
  </si>
  <si>
    <t>助成金振込先　※ゆうちょ銀行の場合、振込用の口座情報を記入</t>
    <rPh sb="0" eb="3">
      <t>ジョセイキン</t>
    </rPh>
    <rPh sb="3" eb="5">
      <t>フリコミ</t>
    </rPh>
    <rPh sb="5" eb="6">
      <t>サキ</t>
    </rPh>
    <phoneticPr fontId="13"/>
  </si>
  <si>
    <t>金融機関</t>
    <rPh sb="0" eb="2">
      <t>キンユウ</t>
    </rPh>
    <rPh sb="2" eb="4">
      <t>キカン</t>
    </rPh>
    <phoneticPr fontId="13"/>
  </si>
  <si>
    <t>金融機関コード
（数字４ケタ）</t>
    <rPh sb="0" eb="2">
      <t>キンユウ</t>
    </rPh>
    <rPh sb="2" eb="4">
      <t>キカン</t>
    </rPh>
    <rPh sb="9" eb="11">
      <t>スウジ</t>
    </rPh>
    <phoneticPr fontId="13"/>
  </si>
  <si>
    <t>振込銀行名</t>
    <rPh sb="0" eb="2">
      <t>フリコミ</t>
    </rPh>
    <rPh sb="2" eb="5">
      <t>ギンコウメイ</t>
    </rPh>
    <phoneticPr fontId="13"/>
  </si>
  <si>
    <t>みずほ</t>
    <phoneticPr fontId="13"/>
  </si>
  <si>
    <t>支店コード
（数字３ケタ）</t>
    <rPh sb="0" eb="2">
      <t>シテン</t>
    </rPh>
    <rPh sb="7" eb="9">
      <t>スウジ</t>
    </rPh>
    <phoneticPr fontId="13"/>
  </si>
  <si>
    <t>支店名</t>
    <rPh sb="0" eb="2">
      <t>シテン</t>
    </rPh>
    <phoneticPr fontId="13"/>
  </si>
  <si>
    <t>○○</t>
    <phoneticPr fontId="13"/>
  </si>
  <si>
    <t>口座番号
（右詰めで記入してください）</t>
    <phoneticPr fontId="13"/>
  </si>
  <si>
    <t>口座名義人（カタカナ）</t>
    <rPh sb="0" eb="2">
      <t>コウザ</t>
    </rPh>
    <rPh sb="2" eb="5">
      <t>メイギニン</t>
    </rPh>
    <phoneticPr fontId="13"/>
  </si>
  <si>
    <t>カ</t>
    <phoneticPr fontId="13"/>
  </si>
  <si>
    <t>）</t>
    <phoneticPr fontId="13"/>
  </si>
  <si>
    <t>ク</t>
    <phoneticPr fontId="13"/>
  </si>
  <si>
    <t>ー</t>
    <phoneticPr fontId="13"/>
  </si>
  <si>
    <t>ル</t>
    <phoneticPr fontId="13"/>
  </si>
  <si>
    <t>.</t>
    <phoneticPr fontId="13"/>
  </si>
  <si>
    <t>ネ</t>
    <phoneticPr fontId="13"/>
  </si>
  <si>
    <t>ツ</t>
    <phoneticPr fontId="13"/>
  </si>
  <si>
    <t>ト</t>
    <phoneticPr fontId="13"/>
  </si>
  <si>
    <t>リ</t>
    <phoneticPr fontId="13"/>
  </si>
  <si>
    <t>ス</t>
    <phoneticPr fontId="13"/>
  </si>
  <si>
    <t>（注）</t>
    <phoneticPr fontId="13"/>
  </si>
  <si>
    <t>振込口座が確認できる資料（通帳の見開き面等）のコピーを添付すること。</t>
    <rPh sb="16" eb="18">
      <t>ミヒラ</t>
    </rPh>
    <rPh sb="19" eb="20">
      <t>メン</t>
    </rPh>
    <phoneticPr fontId="13"/>
  </si>
  <si>
    <t>第１２号様式（第１７条関係）</t>
    <phoneticPr fontId="13"/>
  </si>
  <si>
    <t>助成金請求額
（１台ごと）</t>
    <rPh sb="0" eb="3">
      <t>ジョセイキン</t>
    </rPh>
    <rPh sb="3" eb="5">
      <t>セイキュウ</t>
    </rPh>
    <rPh sb="5" eb="6">
      <t>ガク</t>
    </rPh>
    <rPh sb="9" eb="10">
      <t>ダイ</t>
    </rPh>
    <phoneticPr fontId="8"/>
  </si>
  <si>
    <t>金融機関コード</t>
    <rPh sb="0" eb="4">
      <t>キンユウキカン</t>
    </rPh>
    <phoneticPr fontId="8"/>
  </si>
  <si>
    <t>金融機関名</t>
    <rPh sb="0" eb="5">
      <t>キンユウキカンメイ</t>
    </rPh>
    <phoneticPr fontId="8"/>
  </si>
  <si>
    <t>支店コード</t>
    <rPh sb="0" eb="2">
      <t>シテン</t>
    </rPh>
    <phoneticPr fontId="8"/>
  </si>
  <si>
    <t>支店名</t>
    <rPh sb="0" eb="3">
      <t>シテンメイ</t>
    </rPh>
    <phoneticPr fontId="8"/>
  </si>
  <si>
    <t>預金種別</t>
    <rPh sb="0" eb="4">
      <t>ヨキンシュベツ</t>
    </rPh>
    <phoneticPr fontId="8"/>
  </si>
  <si>
    <t>口座番号</t>
    <rPh sb="0" eb="4">
      <t>コウザバンゴウ</t>
    </rPh>
    <phoneticPr fontId="8"/>
  </si>
  <si>
    <t>作成日</t>
    <rPh sb="0" eb="3">
      <t>サクセイビ</t>
    </rPh>
    <phoneticPr fontId="8"/>
  </si>
  <si>
    <t>○○○-001,○○○-002　　　　　　</t>
    <phoneticPr fontId="13"/>
  </si>
  <si>
    <t>請求金額（合計）</t>
    <rPh sb="0" eb="2">
      <t>セイキュウ</t>
    </rPh>
    <rPh sb="2" eb="4">
      <t>キンガク</t>
    </rPh>
    <rPh sb="5" eb="7">
      <t>ゴウケイ</t>
    </rPh>
    <phoneticPr fontId="13"/>
  </si>
  <si>
    <t>預金種別</t>
    <rPh sb="0" eb="2">
      <t>ヨキン</t>
    </rPh>
    <rPh sb="2" eb="4">
      <t>シュベツ</t>
    </rPh>
    <phoneticPr fontId="13"/>
  </si>
  <si>
    <t>口座名義（半角、30文字まで左詰め）</t>
    <rPh sb="0" eb="4">
      <t>コウザメイギ</t>
    </rPh>
    <rPh sb="5" eb="7">
      <t>ハンカク</t>
    </rPh>
    <rPh sb="10" eb="12">
      <t>モジ</t>
    </rPh>
    <rPh sb="14" eb="16">
      <t>ヒダリヅ</t>
    </rPh>
    <phoneticPr fontId="8"/>
  </si>
  <si>
    <t>当座</t>
    <rPh sb="0" eb="2">
      <t>トウザ</t>
    </rPh>
    <phoneticPr fontId="13"/>
  </si>
  <si>
    <t>ﾄｳｷﾖｳﾄｶﾝｷﾖｳｺｳｼﾔ</t>
    <phoneticPr fontId="8"/>
  </si>
  <si>
    <t>みずほ</t>
    <phoneticPr fontId="8"/>
  </si>
  <si>
    <t>本店</t>
    <rPh sb="0" eb="2">
      <t>ホンテン</t>
    </rPh>
    <phoneticPr fontId="8"/>
  </si>
  <si>
    <t>普通</t>
    <rPh sb="0" eb="2">
      <t>フツウ</t>
    </rPh>
    <phoneticPr fontId="8"/>
  </si>
  <si>
    <t>※交付申請額ではなく、実績報告時の金額を入力してください。</t>
    <rPh sb="1" eb="6">
      <t>コウフシンセイガク</t>
    </rPh>
    <rPh sb="11" eb="15">
      <t>ジッセキホウコク</t>
    </rPh>
    <rPh sb="15" eb="16">
      <t>ジ</t>
    </rPh>
    <rPh sb="17" eb="19">
      <t>キンガク</t>
    </rPh>
    <rPh sb="20" eb="22">
      <t>ニュウリョク</t>
    </rPh>
    <phoneticPr fontId="8"/>
  </si>
  <si>
    <t>年</t>
    <rPh sb="0" eb="1">
      <t>ネン</t>
    </rPh>
    <phoneticPr fontId="13"/>
  </si>
  <si>
    <t>月</t>
    <rPh sb="0" eb="1">
      <t>ツキ</t>
    </rPh>
    <phoneticPr fontId="13"/>
  </si>
  <si>
    <t>日</t>
    <rPh sb="0" eb="1">
      <t>ヒ</t>
    </rPh>
    <phoneticPr fontId="13"/>
  </si>
  <si>
    <t>■同日に複数台の実績報告を行う際の注意事項
・同日報告の車両で、同じ交付決定日の車両に限り、一枚の請求書にまとめることが可能
・各車両の実績報告時にオンラインで添付する請求書は、まとめた後の請求書でよい
・Excelで作成する場合、貼付用請求額に必要事項を入力することで、請求書に反映される
■記載方法に関する注意事項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2"/>
  </si>
  <si>
    <t>■同日に複数台の実績報告を行う際の注意事項
・同日報告の車両で、同じ交付決定日の車両に限り、一枚の請求書にまとめることが可能
・各車両の実績報告時にオンラインで添付する請求書は、まとめた後の請求書でよい
・Excelで作成する場合、請求額入力シートに必要事項を入力することで、請求書に反映される
■記載方法に関する注意事項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 eb="7">
      <t>フクスウダイ</t>
    </rPh>
    <rPh sb="15" eb="16">
      <t>サイ</t>
    </rPh>
    <rPh sb="17" eb="21">
      <t>チュウイジコウ</t>
    </rPh>
    <rPh sb="23" eb="25">
      <t>ドウジツ</t>
    </rPh>
    <rPh sb="25" eb="27">
      <t>ホウコク</t>
    </rPh>
    <rPh sb="28" eb="30">
      <t>シャリョウ</t>
    </rPh>
    <rPh sb="32" eb="33">
      <t>オナ</t>
    </rPh>
    <rPh sb="34" eb="39">
      <t>コウフケッテイビ</t>
    </rPh>
    <rPh sb="40" eb="42">
      <t>シャリョウ</t>
    </rPh>
    <rPh sb="43" eb="44">
      <t>カギ</t>
    </rPh>
    <rPh sb="60" eb="62">
      <t>カノウ</t>
    </rPh>
    <rPh sb="64" eb="67">
      <t>カクシャリョウ</t>
    </rPh>
    <rPh sb="68" eb="72">
      <t>ジッセキホウコク</t>
    </rPh>
    <rPh sb="72" eb="73">
      <t>ジ</t>
    </rPh>
    <rPh sb="80" eb="82">
      <t>テンプ</t>
    </rPh>
    <rPh sb="84" eb="87">
      <t>セイキュウショ</t>
    </rPh>
    <rPh sb="93" eb="94">
      <t>アト</t>
    </rPh>
    <rPh sb="95" eb="97">
      <t>セイキュウ</t>
    </rPh>
    <rPh sb="97" eb="98">
      <t>ショ</t>
    </rPh>
    <rPh sb="108" eb="110">
      <t>サクセイ</t>
    </rPh>
    <rPh sb="112" eb="114">
      <t>バアイ</t>
    </rPh>
    <rPh sb="119" eb="121">
      <t>ニュウリョク</t>
    </rPh>
    <rPh sb="124" eb="128">
      <t>ヒツヨウジコウ</t>
    </rPh>
    <rPh sb="129" eb="131">
      <t>ニュウリョク</t>
    </rPh>
    <rPh sb="137" eb="140">
      <t>セイキュウショ</t>
    </rPh>
    <rPh sb="141" eb="143">
      <t>ハンエイ</t>
    </rPh>
    <rPh sb="200" eb="202">
      <t>ヒョウキ</t>
    </rPh>
    <phoneticPr fontId="22"/>
  </si>
  <si>
    <t>まとめて請求が可能なのは、同日付で実績報告を行う、同日交付決定の車両のみになります。</t>
    <rPh sb="4" eb="6">
      <t>セイキュウ</t>
    </rPh>
    <rPh sb="7" eb="9">
      <t>カノウ</t>
    </rPh>
    <rPh sb="13" eb="16">
      <t>ドウジツヅケ</t>
    </rPh>
    <rPh sb="17" eb="21">
      <t>ジッセキホウコク</t>
    </rPh>
    <rPh sb="22" eb="23">
      <t>オコナ</t>
    </rPh>
    <rPh sb="25" eb="27">
      <t>ドウジツ</t>
    </rPh>
    <rPh sb="27" eb="29">
      <t>コウフ</t>
    </rPh>
    <rPh sb="29" eb="31">
      <t>ケッテイ</t>
    </rPh>
    <rPh sb="32" eb="34">
      <t>シャリョウ</t>
    </rPh>
    <phoneticPr fontId="8"/>
  </si>
  <si>
    <t>転記用</t>
    <rPh sb="0" eb="3">
      <t>テンキヨウ</t>
    </rPh>
    <phoneticPr fontId="8"/>
  </si>
  <si>
    <r>
      <t xml:space="preserve">（※）確定通知日
</t>
    </r>
    <r>
      <rPr>
        <b/>
        <sz val="8"/>
        <color theme="1"/>
        <rFont val="游ゴシック"/>
        <family val="3"/>
        <charset val="128"/>
        <scheme val="minor"/>
      </rPr>
      <t>（令和５年度申請の場合のみ記載）</t>
    </r>
    <rPh sb="3" eb="8">
      <t>カクテイツウチビ</t>
    </rPh>
    <rPh sb="10" eb="12">
      <t>レイワ</t>
    </rPh>
    <rPh sb="13" eb="15">
      <t>ネンド</t>
    </rPh>
    <rPh sb="15" eb="17">
      <t>シンセイ</t>
    </rPh>
    <rPh sb="18" eb="20">
      <t>バアイ</t>
    </rPh>
    <rPh sb="22" eb="24">
      <t>キサイ</t>
    </rPh>
    <phoneticPr fontId="8"/>
  </si>
  <si>
    <t>Excelで作成する場合、青背景のセルについてのみ入力してください。</t>
    <phoneticPr fontId="8"/>
  </si>
  <si>
    <t>※令和６年度申請の車両は実績報告と同時に請求書を添付するため、記載不要。</t>
    <rPh sb="1" eb="3">
      <t>レイワ</t>
    </rPh>
    <rPh sb="4" eb="6">
      <t>ネンド</t>
    </rPh>
    <rPh sb="6" eb="8">
      <t>シンセイ</t>
    </rPh>
    <rPh sb="9" eb="11">
      <t>シャリョウ</t>
    </rPh>
    <rPh sb="12" eb="16">
      <t>ジッセキホウコク</t>
    </rPh>
    <rPh sb="17" eb="19">
      <t>ドウジ</t>
    </rPh>
    <rPh sb="20" eb="23">
      <t>セイキュウショ</t>
    </rPh>
    <rPh sb="24" eb="26">
      <t>テンプ</t>
    </rPh>
    <rPh sb="31" eb="35">
      <t>キサイフヨウ</t>
    </rPh>
    <phoneticPr fontId="8"/>
  </si>
  <si>
    <t>第12号様式（請求書様式）に自動転記されます。</t>
    <rPh sb="0" eb="1">
      <t>ダイ</t>
    </rPh>
    <rPh sb="3" eb="6">
      <t>ゴウヨウシキ</t>
    </rPh>
    <rPh sb="7" eb="12">
      <t>セイキュウショヨウシキ</t>
    </rPh>
    <rPh sb="14" eb="18">
      <t>ジドウテンキ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</si>
</sst>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F800]dddd\,\ mmmm\ dd\,\ yyyy"/>
    <numFmt numFmtId="177" formatCode="#,##0&quot;円&quot;"/>
    <numFmt numFmtId="178" formatCode="[$]ggge&quot;年&quot;m&quot;月&quot;d&quot;日&quot;;@" x16r2:formatCode16="[$-ja-JP-x-gannen]ggge&quot;年&quot;m&quot;月&quot;d&quot;日&quot;;@"/>
    <numFmt numFmtId="179" formatCode="0;\-0;&quot;&quot;"/>
    <numFmt numFmtId="180" formatCode="[$-411]ggge&quot;年&quot;m&quot;月&quot;d&quot;日&quot;;@"/>
  </numFmts>
  <fonts count="2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1"/>
      <name val="Century"/>
      <family val="1"/>
    </font>
    <font>
      <sz val="8"/>
      <color rgb="FFFF0000"/>
      <name val="ＭＳ 明朝"/>
      <family val="1"/>
      <charset val="128"/>
    </font>
    <font>
      <sz val="11"/>
      <name val="ＭＳ ゴシック"/>
      <family val="3"/>
      <charset val="128"/>
    </font>
    <font>
      <b/>
      <sz val="12"/>
      <name val="ＭＳ ゴシック"/>
      <family val="3"/>
      <charset val="128"/>
    </font>
    <font>
      <sz val="11"/>
      <color theme="1"/>
      <name val="游ゴシック"/>
      <family val="3"/>
      <charset val="128"/>
      <scheme val="minor"/>
    </font>
    <font>
      <sz val="12"/>
      <name val="ＭＳ ゴシック"/>
      <family val="3"/>
      <charset val="128"/>
    </font>
    <font>
      <sz val="6"/>
      <name val="游ゴシック"/>
      <family val="3"/>
      <charset val="128"/>
      <scheme val="minor"/>
    </font>
    <font>
      <sz val="8"/>
      <name val="ＭＳ 明朝"/>
      <family val="1"/>
      <charset val="128"/>
    </font>
    <font>
      <sz val="10"/>
      <name val="ＭＳ 明朝"/>
      <family val="1"/>
      <charset val="128"/>
    </font>
    <font>
      <b/>
      <sz val="10"/>
      <color theme="1"/>
      <name val="游ゴシック"/>
      <family val="3"/>
      <charset val="128"/>
      <scheme val="minor"/>
    </font>
    <font>
      <sz val="10"/>
      <color theme="1"/>
      <name val="游ゴシック"/>
      <family val="3"/>
      <charset val="128"/>
      <scheme val="minor"/>
    </font>
    <font>
      <b/>
      <sz val="8"/>
      <color theme="1"/>
      <name val="游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8999908444471571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6" fontId="6"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0" fontId="11" fillId="0" borderId="0">
      <alignment vertical="center"/>
    </xf>
    <xf numFmtId="0" fontId="11" fillId="0" borderId="0">
      <alignment vertical="center"/>
    </xf>
  </cellStyleXfs>
  <cellXfs count="177">
    <xf numFmtId="0" fontId="0" fillId="0" borderId="0" xfId="0">
      <alignment vertical="center"/>
    </xf>
    <xf numFmtId="0" fontId="7" fillId="0" borderId="0" xfId="2" applyFont="1" applyAlignment="1">
      <alignment horizontal="right" vertical="center"/>
    </xf>
    <xf numFmtId="0" fontId="6" fillId="0" borderId="0" xfId="2">
      <alignment vertical="center"/>
    </xf>
    <xf numFmtId="0" fontId="7" fillId="0" borderId="0" xfId="2" applyFont="1">
      <alignment vertical="center"/>
    </xf>
    <xf numFmtId="14" fontId="7" fillId="0" borderId="0" xfId="2" applyNumberFormat="1" applyFont="1">
      <alignment vertical="center"/>
    </xf>
    <xf numFmtId="0" fontId="6" fillId="0" borderId="0" xfId="2" applyAlignment="1">
      <alignment horizontal="right" vertical="center"/>
    </xf>
    <xf numFmtId="0" fontId="12" fillId="3" borderId="0" xfId="0" applyFont="1" applyFill="1">
      <alignment vertical="center"/>
    </xf>
    <xf numFmtId="0" fontId="12" fillId="0" borderId="0" xfId="0" applyFont="1">
      <alignment vertical="center"/>
    </xf>
    <xf numFmtId="0" fontId="14" fillId="3" borderId="0" xfId="0" applyFont="1" applyFill="1">
      <alignment vertical="center"/>
    </xf>
    <xf numFmtId="0" fontId="15" fillId="3" borderId="0" xfId="0" applyFont="1" applyFill="1">
      <alignment vertical="center"/>
    </xf>
    <xf numFmtId="0" fontId="15" fillId="0" borderId="0" xfId="0" applyFont="1">
      <alignment vertical="center"/>
    </xf>
    <xf numFmtId="0" fontId="15" fillId="3" borderId="0" xfId="0" applyFont="1" applyFill="1" applyAlignment="1">
      <alignment vertical="center" shrinkToFit="1"/>
    </xf>
    <xf numFmtId="22" fontId="15" fillId="0" borderId="0" xfId="0" applyNumberFormat="1" applyFont="1" applyAlignment="1">
      <alignment horizontal="left" vertical="center"/>
    </xf>
    <xf numFmtId="178" fontId="15" fillId="0" borderId="2" xfId="0" applyNumberFormat="1" applyFont="1" applyBorder="1">
      <alignment vertical="center"/>
    </xf>
    <xf numFmtId="0" fontId="15" fillId="3" borderId="0" xfId="0" applyFont="1" applyFill="1" applyAlignment="1">
      <alignment horizontal="right" vertical="center"/>
    </xf>
    <xf numFmtId="0" fontId="15" fillId="0" borderId="3" xfId="0" applyFont="1" applyBorder="1">
      <alignment vertical="center"/>
    </xf>
    <xf numFmtId="0" fontId="17" fillId="3" borderId="0" xfId="0" applyFont="1" applyFill="1" applyAlignment="1">
      <alignment horizontal="left" vertical="center"/>
    </xf>
    <xf numFmtId="14" fontId="12" fillId="0" borderId="0" xfId="0" applyNumberFormat="1" applyFont="1" applyAlignment="1">
      <alignment horizontal="left" vertical="center"/>
    </xf>
    <xf numFmtId="0" fontId="12" fillId="0" borderId="3" xfId="0" applyFont="1" applyBorder="1">
      <alignment vertical="center"/>
    </xf>
    <xf numFmtId="38" fontId="15" fillId="0" borderId="0" xfId="1" applyFont="1">
      <alignment vertical="center"/>
    </xf>
    <xf numFmtId="0" fontId="12" fillId="3" borderId="6" xfId="4" applyFont="1" applyFill="1" applyBorder="1" applyAlignment="1">
      <alignment vertical="center"/>
    </xf>
    <xf numFmtId="0" fontId="12" fillId="3" borderId="7" xfId="4" applyFont="1" applyFill="1" applyBorder="1" applyAlignment="1">
      <alignmen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2" fillId="3" borderId="0" xfId="7" applyFont="1" applyFill="1">
      <alignment vertical="center"/>
    </xf>
    <xf numFmtId="0" fontId="12" fillId="0" borderId="0" xfId="7" applyFont="1">
      <alignment vertical="center"/>
    </xf>
    <xf numFmtId="0" fontId="12" fillId="0" borderId="3" xfId="7" applyFont="1" applyBorder="1">
      <alignment vertical="center"/>
    </xf>
    <xf numFmtId="0" fontId="12" fillId="0" borderId="0" xfId="7" applyFont="1" applyAlignment="1">
      <alignment horizontal="left" vertical="center"/>
    </xf>
    <xf numFmtId="0" fontId="12" fillId="0" borderId="3" xfId="7" applyFont="1" applyBorder="1" applyAlignment="1">
      <alignment horizontal="left" vertical="center"/>
    </xf>
    <xf numFmtId="0" fontId="15" fillId="3" borderId="0" xfId="7" applyFont="1" applyFill="1">
      <alignment vertical="center"/>
    </xf>
    <xf numFmtId="0" fontId="12" fillId="3" borderId="0" xfId="7" applyFont="1" applyFill="1" applyAlignment="1">
      <alignment vertical="center" wrapText="1"/>
    </xf>
    <xf numFmtId="0" fontId="12" fillId="0" borderId="39" xfId="7" applyFont="1" applyBorder="1">
      <alignment vertical="center"/>
    </xf>
    <xf numFmtId="0" fontId="6" fillId="0" borderId="0" xfId="2" applyAlignment="1">
      <alignment vertical="top" wrapText="1"/>
    </xf>
    <xf numFmtId="14" fontId="7" fillId="5" borderId="40" xfId="2" applyNumberFormat="1" applyFont="1" applyFill="1" applyBorder="1">
      <alignment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10" fillId="0" borderId="0" xfId="2" applyFont="1" applyAlignment="1">
      <alignment horizontal="right" vertical="center"/>
    </xf>
    <xf numFmtId="177" fontId="10" fillId="0" borderId="0" xfId="2" applyNumberFormat="1" applyFont="1">
      <alignment vertical="center"/>
    </xf>
    <xf numFmtId="0" fontId="3" fillId="0" borderId="0" xfId="2" applyFont="1">
      <alignment vertical="center"/>
    </xf>
    <xf numFmtId="14" fontId="7" fillId="0" borderId="17" xfId="2" applyNumberFormat="1" applyFont="1" applyBorder="1" applyAlignment="1">
      <alignment horizontal="left" vertical="top" wrapText="1"/>
    </xf>
    <xf numFmtId="0" fontId="4" fillId="0" borderId="0" xfId="2" applyFont="1" applyAlignment="1">
      <alignment horizontal="left" vertical="top" wrapText="1"/>
    </xf>
    <xf numFmtId="0" fontId="6" fillId="5" borderId="47" xfId="2" applyFill="1" applyBorder="1" applyAlignment="1">
      <alignment horizontal="right" vertical="center"/>
    </xf>
    <xf numFmtId="0" fontId="6" fillId="5" borderId="48" xfId="2" applyFill="1" applyBorder="1" applyAlignment="1">
      <alignment horizontal="right" vertical="center"/>
    </xf>
    <xf numFmtId="0" fontId="25" fillId="0" borderId="0" xfId="2" applyFont="1">
      <alignment vertical="center"/>
    </xf>
    <xf numFmtId="0" fontId="26" fillId="0" borderId="0" xfId="2" applyFont="1">
      <alignment vertical="center"/>
    </xf>
    <xf numFmtId="0" fontId="6" fillId="5" borderId="0" xfId="2" applyFill="1" applyAlignment="1">
      <alignment horizontal="right" vertical="center"/>
    </xf>
    <xf numFmtId="0" fontId="4" fillId="5" borderId="0" xfId="2" applyFont="1" applyFill="1" applyAlignment="1">
      <alignment horizontal="right" vertical="center"/>
    </xf>
    <xf numFmtId="0" fontId="2" fillId="0" borderId="0" xfId="2" applyFont="1">
      <alignment vertical="center"/>
    </xf>
    <xf numFmtId="0" fontId="25" fillId="0" borderId="0" xfId="2" applyFont="1" applyAlignment="1">
      <alignment vertical="center" wrapText="1"/>
    </xf>
    <xf numFmtId="176" fontId="7" fillId="5" borderId="1" xfId="2" applyNumberFormat="1" applyFont="1" applyFill="1" applyBorder="1" applyAlignment="1">
      <alignment horizontal="center" vertical="center"/>
    </xf>
    <xf numFmtId="0" fontId="7" fillId="2" borderId="29" xfId="2" applyFont="1" applyFill="1" applyBorder="1" applyAlignment="1">
      <alignment horizontal="center" vertical="center"/>
    </xf>
    <xf numFmtId="176" fontId="7" fillId="2" borderId="29" xfId="2" applyNumberFormat="1" applyFont="1" applyFill="1" applyBorder="1" applyAlignment="1">
      <alignment horizontal="center" vertical="center"/>
    </xf>
    <xf numFmtId="177" fontId="7" fillId="2" borderId="29" xfId="3" applyNumberFormat="1" applyFont="1" applyFill="1" applyBorder="1" applyAlignment="1">
      <alignment horizontal="center" vertical="center"/>
    </xf>
    <xf numFmtId="0" fontId="7" fillId="5" borderId="50" xfId="2" applyFont="1" applyFill="1" applyBorder="1" applyAlignment="1">
      <alignment horizontal="center" vertical="center"/>
    </xf>
    <xf numFmtId="176" fontId="7" fillId="5" borderId="51" xfId="2" applyNumberFormat="1" applyFont="1" applyFill="1" applyBorder="1" applyAlignment="1">
      <alignment horizontal="center" vertical="center"/>
    </xf>
    <xf numFmtId="177" fontId="7" fillId="5" borderId="52" xfId="3" applyNumberFormat="1" applyFont="1" applyFill="1" applyBorder="1" applyAlignment="1">
      <alignment horizontal="center" vertical="center"/>
    </xf>
    <xf numFmtId="0" fontId="7" fillId="5" borderId="53" xfId="2" applyFont="1" applyFill="1" applyBorder="1" applyAlignment="1">
      <alignment horizontal="center" vertical="center"/>
    </xf>
    <xf numFmtId="177" fontId="7" fillId="5" borderId="54" xfId="3" applyNumberFormat="1" applyFont="1" applyFill="1" applyBorder="1" applyAlignment="1">
      <alignment horizontal="center" vertical="center"/>
    </xf>
    <xf numFmtId="0" fontId="7" fillId="5" borderId="55" xfId="2" applyFont="1" applyFill="1" applyBorder="1" applyAlignment="1">
      <alignment horizontal="center" vertical="center"/>
    </xf>
    <xf numFmtId="176" fontId="7" fillId="5" borderId="56" xfId="2" applyNumberFormat="1" applyFont="1" applyFill="1" applyBorder="1" applyAlignment="1">
      <alignment horizontal="center" vertical="center"/>
    </xf>
    <xf numFmtId="177" fontId="7" fillId="5" borderId="57" xfId="3" applyNumberFormat="1" applyFont="1" applyFill="1" applyBorder="1" applyAlignment="1">
      <alignment horizontal="center" vertical="center"/>
    </xf>
    <xf numFmtId="0" fontId="1" fillId="5" borderId="48" xfId="2" applyFont="1" applyFill="1" applyBorder="1" applyAlignment="1">
      <alignment horizontal="right" vertical="center"/>
    </xf>
    <xf numFmtId="0" fontId="1" fillId="0" borderId="0" xfId="2" applyFont="1" applyAlignment="1">
      <alignment horizontal="left" vertical="center" wrapText="1"/>
    </xf>
    <xf numFmtId="0" fontId="4" fillId="5" borderId="0" xfId="2" applyFont="1" applyFill="1" applyAlignment="1">
      <alignment horizontal="right" vertical="top" wrapText="1"/>
    </xf>
    <xf numFmtId="14" fontId="25" fillId="0" borderId="44" xfId="2" applyNumberFormat="1" applyFont="1" applyBorder="1" applyAlignment="1">
      <alignment horizontal="right" vertical="top" wrapText="1"/>
    </xf>
    <xf numFmtId="0" fontId="1" fillId="5" borderId="48" xfId="2" applyFont="1" applyFill="1" applyBorder="1" applyAlignment="1">
      <alignment horizontal="right" vertical="top" wrapText="1"/>
    </xf>
    <xf numFmtId="0" fontId="4" fillId="5" borderId="49" xfId="2" applyFont="1" applyFill="1" applyBorder="1" applyAlignment="1">
      <alignment horizontal="right" vertical="top" wrapText="1"/>
    </xf>
    <xf numFmtId="0" fontId="1" fillId="5" borderId="41" xfId="2" applyFont="1" applyFill="1" applyBorder="1" applyAlignment="1">
      <alignment horizontal="left" vertical="center"/>
    </xf>
    <xf numFmtId="0" fontId="6" fillId="5" borderId="42" xfId="2" applyFill="1" applyBorder="1" applyAlignment="1">
      <alignment horizontal="left" vertical="center"/>
    </xf>
    <xf numFmtId="0" fontId="1" fillId="5" borderId="43" xfId="2" applyFont="1" applyFill="1" applyBorder="1" applyAlignment="1">
      <alignment horizontal="left" vertical="center"/>
    </xf>
    <xf numFmtId="0" fontId="6" fillId="5" borderId="44" xfId="2" applyFill="1" applyBorder="1" applyAlignment="1">
      <alignment horizontal="left" vertical="center"/>
    </xf>
    <xf numFmtId="0" fontId="1" fillId="5" borderId="45" xfId="2" applyFont="1" applyFill="1" applyBorder="1" applyAlignment="1">
      <alignment horizontal="left" vertical="center"/>
    </xf>
    <xf numFmtId="0" fontId="6" fillId="5" borderId="46" xfId="2" applyFill="1" applyBorder="1" applyAlignment="1">
      <alignment horizontal="left" vertical="center"/>
    </xf>
    <xf numFmtId="0" fontId="14" fillId="4" borderId="29" xfId="7" applyFont="1" applyFill="1" applyBorder="1">
      <alignment vertical="center"/>
    </xf>
    <xf numFmtId="0" fontId="14" fillId="4" borderId="30" xfId="7" applyFont="1" applyFill="1" applyBorder="1">
      <alignment vertical="center"/>
    </xf>
    <xf numFmtId="0" fontId="14" fillId="4" borderId="1" xfId="7" applyFont="1" applyFill="1" applyBorder="1">
      <alignment vertical="center"/>
    </xf>
    <xf numFmtId="0" fontId="21" fillId="4" borderId="1" xfId="7" applyFont="1" applyFill="1" applyBorder="1">
      <alignment vertical="center"/>
    </xf>
    <xf numFmtId="0" fontId="21" fillId="4" borderId="29" xfId="7" applyFont="1" applyFill="1" applyBorder="1">
      <alignment vertical="center"/>
    </xf>
    <xf numFmtId="0" fontId="21" fillId="4" borderId="30" xfId="7" applyFont="1" applyFill="1" applyBorder="1">
      <alignment vertical="center"/>
    </xf>
    <xf numFmtId="0" fontId="14" fillId="4" borderId="1" xfId="7" applyFont="1" applyFill="1" applyBorder="1" applyAlignment="1">
      <alignment horizontal="center" vertical="center"/>
    </xf>
    <xf numFmtId="0" fontId="21" fillId="4" borderId="1" xfId="7" applyFont="1" applyFill="1" applyBorder="1" applyAlignment="1">
      <alignment horizontal="center" vertical="center"/>
    </xf>
    <xf numFmtId="179" fontId="14" fillId="4" borderId="1" xfId="7" applyNumberFormat="1" applyFont="1" applyFill="1" applyBorder="1" applyAlignment="1">
      <alignment horizontal="center" vertical="center"/>
    </xf>
    <xf numFmtId="0" fontId="14" fillId="3" borderId="1" xfId="7" applyFont="1" applyFill="1" applyBorder="1" applyAlignment="1">
      <alignment horizontal="center" vertical="center"/>
    </xf>
    <xf numFmtId="0" fontId="14" fillId="3" borderId="19" xfId="7" applyFont="1" applyFill="1" applyBorder="1" applyAlignment="1">
      <alignment horizontal="center" vertical="center"/>
    </xf>
    <xf numFmtId="0" fontId="14" fillId="4" borderId="1" xfId="7" applyFont="1" applyFill="1" applyBorder="1" applyAlignment="1">
      <alignment horizontal="left" vertical="center"/>
    </xf>
    <xf numFmtId="0" fontId="14" fillId="3" borderId="1" xfId="7" applyFont="1" applyFill="1" applyBorder="1" applyAlignment="1">
      <alignment horizontal="center" vertical="center" wrapText="1"/>
    </xf>
    <xf numFmtId="0" fontId="23" fillId="3" borderId="20" xfId="7" applyFont="1" applyFill="1" applyBorder="1" applyAlignment="1">
      <alignment horizontal="center" vertical="center"/>
    </xf>
    <xf numFmtId="0" fontId="23" fillId="3" borderId="21" xfId="7" applyFont="1" applyFill="1" applyBorder="1" applyAlignment="1">
      <alignment horizontal="center" vertical="center"/>
    </xf>
    <xf numFmtId="0" fontId="23" fillId="3" borderId="22" xfId="7" applyFont="1" applyFill="1" applyBorder="1" applyAlignment="1">
      <alignment horizontal="center" vertical="center"/>
    </xf>
    <xf numFmtId="0" fontId="23" fillId="3" borderId="23" xfId="7" applyFont="1" applyFill="1" applyBorder="1" applyAlignment="1">
      <alignment horizontal="center" vertical="center"/>
    </xf>
    <xf numFmtId="0" fontId="23" fillId="3" borderId="24" xfId="7" applyFont="1" applyFill="1" applyBorder="1" applyAlignment="1">
      <alignment horizontal="center" vertical="center"/>
    </xf>
    <xf numFmtId="0" fontId="23" fillId="3" borderId="25" xfId="7" applyFont="1" applyFill="1" applyBorder="1" applyAlignment="1">
      <alignment horizontal="center" vertical="center"/>
    </xf>
    <xf numFmtId="0" fontId="23" fillId="3" borderId="26" xfId="7" applyFont="1" applyFill="1" applyBorder="1" applyAlignment="1">
      <alignment horizontal="center" vertical="center"/>
    </xf>
    <xf numFmtId="0" fontId="23" fillId="3" borderId="27" xfId="7" applyFont="1" applyFill="1" applyBorder="1" applyAlignment="1">
      <alignment horizontal="center" vertical="center"/>
    </xf>
    <xf numFmtId="0" fontId="23" fillId="3" borderId="28" xfId="7" applyFont="1" applyFill="1" applyBorder="1" applyAlignment="1">
      <alignment horizontal="center" vertical="center"/>
    </xf>
    <xf numFmtId="179" fontId="14" fillId="4" borderId="1" xfId="7" applyNumberFormat="1" applyFont="1" applyFill="1" applyBorder="1" applyAlignment="1">
      <alignment horizontal="left" vertical="center"/>
    </xf>
    <xf numFmtId="0" fontId="21" fillId="4" borderId="1" xfId="7" applyFont="1" applyFill="1" applyBorder="1" applyAlignment="1">
      <alignment horizontal="left" vertical="center"/>
    </xf>
    <xf numFmtId="0" fontId="12" fillId="3" borderId="6" xfId="4" applyFont="1" applyFill="1" applyBorder="1" applyAlignment="1">
      <alignment horizontal="left" vertical="center"/>
    </xf>
    <xf numFmtId="0" fontId="12" fillId="3" borderId="9" xfId="4" applyFont="1" applyFill="1" applyBorder="1" applyAlignment="1">
      <alignment horizontal="left" vertical="center"/>
    </xf>
    <xf numFmtId="0" fontId="15" fillId="3" borderId="11" xfId="6" applyFont="1" applyFill="1" applyBorder="1" applyAlignment="1">
      <alignment horizontal="left" vertical="center"/>
    </xf>
    <xf numFmtId="0" fontId="15" fillId="3" borderId="12" xfId="6" applyFont="1" applyFill="1" applyBorder="1" applyAlignment="1">
      <alignment horizontal="left" vertical="center"/>
    </xf>
    <xf numFmtId="0" fontId="14" fillId="3" borderId="13" xfId="7" applyFont="1" applyFill="1" applyBorder="1" applyAlignment="1">
      <alignment horizontal="center" vertical="center"/>
    </xf>
    <xf numFmtId="0" fontId="14" fillId="3" borderId="14" xfId="7" applyFont="1" applyFill="1" applyBorder="1" applyAlignment="1">
      <alignment horizontal="center" vertical="center"/>
    </xf>
    <xf numFmtId="0" fontId="14" fillId="3" borderId="15" xfId="7" applyFont="1" applyFill="1" applyBorder="1" applyAlignment="1">
      <alignment horizontal="center" vertical="center"/>
    </xf>
    <xf numFmtId="0" fontId="14" fillId="3" borderId="16" xfId="7" applyFont="1" applyFill="1" applyBorder="1" applyAlignment="1">
      <alignment horizontal="center" vertical="center"/>
    </xf>
    <xf numFmtId="0" fontId="14" fillId="3" borderId="17" xfId="7" applyFont="1" applyFill="1" applyBorder="1" applyAlignment="1">
      <alignment horizontal="center" vertical="center"/>
    </xf>
    <xf numFmtId="0" fontId="14" fillId="3" borderId="18" xfId="7" applyFont="1" applyFill="1" applyBorder="1" applyAlignment="1">
      <alignment horizontal="center" vertical="center"/>
    </xf>
    <xf numFmtId="0" fontId="14" fillId="4" borderId="6" xfId="4" applyFont="1" applyFill="1" applyBorder="1" applyAlignment="1">
      <alignment horizontal="center" vertical="center"/>
    </xf>
    <xf numFmtId="0" fontId="14" fillId="4" borderId="9" xfId="4" applyFont="1" applyFill="1" applyBorder="1" applyAlignment="1">
      <alignment horizontal="center" vertical="center"/>
    </xf>
    <xf numFmtId="0" fontId="12" fillId="3" borderId="7" xfId="4" applyFont="1" applyFill="1" applyBorder="1" applyAlignment="1">
      <alignment horizontal="left" vertical="center"/>
    </xf>
    <xf numFmtId="0" fontId="12" fillId="3" borderId="10" xfId="4" applyFont="1" applyFill="1" applyBorder="1" applyAlignment="1">
      <alignment horizontal="left" vertical="center"/>
    </xf>
    <xf numFmtId="0" fontId="15" fillId="3" borderId="5" xfId="0" applyFont="1" applyFill="1" applyBorder="1" applyAlignment="1">
      <alignment horizontal="distributed" vertical="center" wrapText="1"/>
    </xf>
    <xf numFmtId="0" fontId="15" fillId="3" borderId="6" xfId="0" applyFont="1" applyFill="1" applyBorder="1" applyAlignment="1">
      <alignment horizontal="distributed" vertical="center" wrapText="1"/>
    </xf>
    <xf numFmtId="0" fontId="15" fillId="3" borderId="7" xfId="0" applyFont="1" applyFill="1" applyBorder="1" applyAlignment="1">
      <alignment horizontal="distributed" vertical="center" wrapText="1"/>
    </xf>
    <xf numFmtId="0" fontId="15" fillId="3" borderId="8" xfId="0" applyFont="1" applyFill="1" applyBorder="1" applyAlignment="1">
      <alignment horizontal="distributed" vertical="center" wrapText="1"/>
    </xf>
    <xf numFmtId="0" fontId="15" fillId="3" borderId="9" xfId="0" applyFont="1" applyFill="1" applyBorder="1" applyAlignment="1">
      <alignment horizontal="distributed" vertical="center" wrapText="1"/>
    </xf>
    <xf numFmtId="0" fontId="15" fillId="3" borderId="10" xfId="0" applyFont="1" applyFill="1" applyBorder="1" applyAlignment="1">
      <alignment horizontal="distributed" vertical="center" wrapText="1"/>
    </xf>
    <xf numFmtId="0" fontId="16" fillId="3" borderId="0" xfId="0" applyFont="1" applyFill="1" applyAlignment="1">
      <alignment horizontal="right" vertical="center"/>
    </xf>
    <xf numFmtId="0" fontId="15" fillId="3" borderId="0" xfId="0" applyFont="1" applyFill="1" applyAlignment="1">
      <alignment horizontal="center" vertical="center"/>
    </xf>
    <xf numFmtId="178" fontId="15" fillId="4" borderId="0" xfId="0" applyNumberFormat="1" applyFont="1" applyFill="1" applyAlignment="1">
      <alignment horizontal="left" vertical="center" shrinkToFit="1"/>
    </xf>
    <xf numFmtId="0" fontId="15" fillId="4" borderId="0" xfId="0" applyFont="1" applyFill="1" applyAlignment="1">
      <alignment horizontal="left" vertical="center" shrinkToFit="1"/>
    </xf>
    <xf numFmtId="0" fontId="19" fillId="3" borderId="0" xfId="0" applyFont="1" applyFill="1" applyAlignment="1">
      <alignment horizontal="center" vertical="center"/>
    </xf>
    <xf numFmtId="0" fontId="15" fillId="3" borderId="0" xfId="0" applyFont="1" applyFill="1" applyAlignment="1">
      <alignment horizontal="distributed" vertical="center"/>
    </xf>
    <xf numFmtId="179" fontId="15" fillId="4" borderId="0" xfId="0" applyNumberFormat="1" applyFont="1" applyFill="1" applyAlignment="1">
      <alignment horizontal="left" vertical="center" shrinkToFit="1"/>
    </xf>
    <xf numFmtId="0" fontId="18" fillId="4" borderId="0" xfId="0" applyFont="1" applyFill="1" applyAlignment="1">
      <alignment horizontal="left" vertical="center"/>
    </xf>
    <xf numFmtId="0" fontId="15" fillId="3" borderId="0" xfId="0" applyFont="1" applyFill="1" applyAlignment="1">
      <alignment horizontal="distributed" vertical="center" wrapText="1"/>
    </xf>
    <xf numFmtId="179" fontId="15" fillId="4" borderId="0" xfId="0" applyNumberFormat="1" applyFont="1" applyFill="1" applyAlignment="1">
      <alignment horizontal="left" vertical="center"/>
    </xf>
    <xf numFmtId="0" fontId="24" fillId="3" borderId="31" xfId="7" applyFont="1" applyFill="1" applyBorder="1" applyAlignment="1">
      <alignment horizontal="left" vertical="top" wrapText="1"/>
    </xf>
    <xf numFmtId="0" fontId="15" fillId="3" borderId="32" xfId="7" applyFont="1" applyFill="1" applyBorder="1" applyAlignment="1">
      <alignment horizontal="left" vertical="top" wrapText="1"/>
    </xf>
    <xf numFmtId="0" fontId="15" fillId="3" borderId="33" xfId="7" applyFont="1" applyFill="1" applyBorder="1" applyAlignment="1">
      <alignment horizontal="left" vertical="top" wrapText="1"/>
    </xf>
    <xf numFmtId="0" fontId="15" fillId="3" borderId="34" xfId="7" applyFont="1" applyFill="1" applyBorder="1" applyAlignment="1">
      <alignment horizontal="left" vertical="top" wrapText="1"/>
    </xf>
    <xf numFmtId="0" fontId="15" fillId="3" borderId="0" xfId="7" applyFont="1" applyFill="1" applyAlignment="1">
      <alignment horizontal="left" vertical="top" wrapText="1"/>
    </xf>
    <xf numFmtId="0" fontId="15" fillId="3" borderId="35" xfId="7" applyFont="1" applyFill="1" applyBorder="1" applyAlignment="1">
      <alignment horizontal="left" vertical="top" wrapText="1"/>
    </xf>
    <xf numFmtId="0" fontId="15" fillId="3" borderId="36" xfId="7" applyFont="1" applyFill="1" applyBorder="1" applyAlignment="1">
      <alignment horizontal="left" vertical="top" wrapText="1"/>
    </xf>
    <xf numFmtId="0" fontId="15" fillId="3" borderId="37" xfId="7" applyFont="1" applyFill="1" applyBorder="1" applyAlignment="1">
      <alignment horizontal="left" vertical="top" wrapText="1"/>
    </xf>
    <xf numFmtId="0" fontId="15" fillId="3" borderId="38" xfId="7" applyFont="1" applyFill="1" applyBorder="1" applyAlignment="1">
      <alignment horizontal="left" vertical="top" wrapText="1"/>
    </xf>
    <xf numFmtId="38" fontId="14" fillId="4" borderId="5" xfId="1" applyFont="1" applyFill="1" applyBorder="1" applyAlignment="1">
      <alignment horizontal="center" vertical="center"/>
    </xf>
    <xf numFmtId="38" fontId="14" fillId="4" borderId="6" xfId="1" applyFont="1" applyFill="1" applyBorder="1" applyAlignment="1">
      <alignment horizontal="center" vertical="center"/>
    </xf>
    <xf numFmtId="38" fontId="14" fillId="4" borderId="8" xfId="1" applyFont="1" applyFill="1" applyBorder="1" applyAlignment="1">
      <alignment horizontal="center" vertical="center"/>
    </xf>
    <xf numFmtId="38" fontId="14" fillId="4" borderId="9" xfId="1" applyFont="1" applyFill="1" applyBorder="1" applyAlignment="1">
      <alignment horizontal="center" vertical="center"/>
    </xf>
    <xf numFmtId="38" fontId="14" fillId="4" borderId="5" xfId="5" applyFont="1" applyFill="1" applyBorder="1" applyAlignment="1">
      <alignment horizontal="center" vertical="center"/>
    </xf>
    <xf numFmtId="38" fontId="14" fillId="4" borderId="6" xfId="5" applyFont="1" applyFill="1" applyBorder="1" applyAlignment="1">
      <alignment horizontal="center" vertical="center"/>
    </xf>
    <xf numFmtId="38" fontId="14" fillId="4" borderId="8" xfId="5" applyFont="1" applyFill="1" applyBorder="1" applyAlignment="1">
      <alignment horizontal="center" vertical="center"/>
    </xf>
    <xf numFmtId="38" fontId="14" fillId="4" borderId="9" xfId="5" applyFont="1" applyFill="1" applyBorder="1" applyAlignment="1">
      <alignment horizontal="center" vertical="center"/>
    </xf>
    <xf numFmtId="179" fontId="12" fillId="4" borderId="13" xfId="7" applyNumberFormat="1" applyFont="1" applyFill="1" applyBorder="1" applyAlignment="1">
      <alignment horizontal="center" vertical="center" wrapText="1"/>
    </xf>
    <xf numFmtId="179" fontId="12" fillId="4" borderId="14" xfId="7" applyNumberFormat="1" applyFont="1" applyFill="1" applyBorder="1" applyAlignment="1">
      <alignment horizontal="center" vertical="center" wrapText="1"/>
    </xf>
    <xf numFmtId="179" fontId="12" fillId="4" borderId="15" xfId="7" applyNumberFormat="1" applyFont="1" applyFill="1" applyBorder="1" applyAlignment="1">
      <alignment horizontal="center" vertical="center" wrapText="1"/>
    </xf>
    <xf numFmtId="179" fontId="12" fillId="4" borderId="16" xfId="7" applyNumberFormat="1" applyFont="1" applyFill="1" applyBorder="1" applyAlignment="1">
      <alignment horizontal="center" vertical="center" wrapText="1"/>
    </xf>
    <xf numFmtId="179" fontId="12" fillId="4" borderId="17" xfId="7" applyNumberFormat="1" applyFont="1" applyFill="1" applyBorder="1" applyAlignment="1">
      <alignment horizontal="center" vertical="center" wrapText="1"/>
    </xf>
    <xf numFmtId="179" fontId="12" fillId="4" borderId="18" xfId="7" applyNumberFormat="1" applyFont="1" applyFill="1" applyBorder="1" applyAlignment="1">
      <alignment horizontal="center" vertical="center" wrapText="1"/>
    </xf>
    <xf numFmtId="0" fontId="12" fillId="4" borderId="13" xfId="7" applyFont="1" applyFill="1" applyBorder="1" applyAlignment="1">
      <alignment horizontal="center" vertical="center" wrapText="1"/>
    </xf>
    <xf numFmtId="0" fontId="12" fillId="4" borderId="14" xfId="7" applyFont="1" applyFill="1" applyBorder="1" applyAlignment="1">
      <alignment horizontal="center" vertical="center" wrapText="1"/>
    </xf>
    <xf numFmtId="0" fontId="12" fillId="4" borderId="15" xfId="7" applyFont="1" applyFill="1" applyBorder="1" applyAlignment="1">
      <alignment horizontal="center" vertical="center" wrapText="1"/>
    </xf>
    <xf numFmtId="0" fontId="12" fillId="4" borderId="16" xfId="7" applyFont="1" applyFill="1" applyBorder="1" applyAlignment="1">
      <alignment horizontal="center" vertical="center" wrapText="1"/>
    </xf>
    <xf numFmtId="0" fontId="12" fillId="4" borderId="17" xfId="7" applyFont="1" applyFill="1" applyBorder="1" applyAlignment="1">
      <alignment horizontal="center" vertical="center" wrapText="1"/>
    </xf>
    <xf numFmtId="0" fontId="12" fillId="4" borderId="18" xfId="7" applyFont="1" applyFill="1" applyBorder="1" applyAlignment="1">
      <alignment horizontal="center" vertical="center" wrapText="1"/>
    </xf>
    <xf numFmtId="0" fontId="15" fillId="4" borderId="0" xfId="0" applyFont="1" applyFill="1" applyAlignment="1">
      <alignment horizontal="right" vertical="center"/>
    </xf>
    <xf numFmtId="0" fontId="15" fillId="3" borderId="0" xfId="0" applyFont="1" applyFill="1" applyAlignment="1">
      <alignment horizontal="left" vertical="center" wrapText="1"/>
    </xf>
    <xf numFmtId="0" fontId="12" fillId="3" borderId="4" xfId="4" applyFont="1" applyFill="1" applyBorder="1" applyAlignment="1">
      <alignment horizontal="distributed" vertical="center"/>
    </xf>
    <xf numFmtId="0" fontId="24" fillId="4" borderId="4" xfId="4" applyFont="1" applyFill="1" applyBorder="1" applyAlignment="1">
      <alignment horizontal="left" vertical="center" wrapText="1"/>
    </xf>
    <xf numFmtId="0" fontId="21" fillId="4" borderId="4" xfId="4" applyFont="1" applyFill="1" applyBorder="1" applyAlignment="1">
      <alignment horizontal="center" vertical="center"/>
    </xf>
    <xf numFmtId="0" fontId="12" fillId="3" borderId="5" xfId="4" applyFont="1" applyFill="1" applyBorder="1" applyAlignment="1">
      <alignment horizontal="distributed" vertical="center"/>
    </xf>
    <xf numFmtId="0" fontId="12" fillId="3" borderId="6" xfId="4" applyFont="1" applyFill="1" applyBorder="1" applyAlignment="1">
      <alignment horizontal="distributed" vertical="center"/>
    </xf>
    <xf numFmtId="0" fontId="12" fillId="3" borderId="7" xfId="4" applyFont="1" applyFill="1" applyBorder="1" applyAlignment="1">
      <alignment horizontal="distributed" vertical="center"/>
    </xf>
    <xf numFmtId="0" fontId="12" fillId="3" borderId="8" xfId="4" applyFont="1" applyFill="1" applyBorder="1" applyAlignment="1">
      <alignment horizontal="distributed" vertical="center"/>
    </xf>
    <xf numFmtId="0" fontId="12" fillId="3" borderId="9" xfId="4" applyFont="1" applyFill="1" applyBorder="1" applyAlignment="1">
      <alignment horizontal="distributed" vertical="center"/>
    </xf>
    <xf numFmtId="0" fontId="12" fillId="3" borderId="10" xfId="4" applyFont="1" applyFill="1" applyBorder="1" applyAlignment="1">
      <alignment horizontal="distributed" vertical="center"/>
    </xf>
    <xf numFmtId="180" fontId="15" fillId="4" borderId="5" xfId="4" applyNumberFormat="1" applyFont="1" applyFill="1" applyBorder="1" applyAlignment="1">
      <alignment horizontal="center" vertical="center"/>
    </xf>
    <xf numFmtId="180" fontId="15" fillId="4" borderId="6" xfId="4" applyNumberFormat="1" applyFont="1" applyFill="1" applyBorder="1" applyAlignment="1">
      <alignment horizontal="center" vertical="center"/>
    </xf>
    <xf numFmtId="180" fontId="15" fillId="4" borderId="7" xfId="4" applyNumberFormat="1" applyFont="1" applyFill="1" applyBorder="1" applyAlignment="1">
      <alignment horizontal="center" vertical="center"/>
    </xf>
    <xf numFmtId="180" fontId="15" fillId="4" borderId="8" xfId="4" applyNumberFormat="1" applyFont="1" applyFill="1" applyBorder="1" applyAlignment="1">
      <alignment horizontal="center" vertical="center"/>
    </xf>
    <xf numFmtId="180" fontId="15" fillId="4" borderId="9" xfId="4" applyNumberFormat="1" applyFont="1" applyFill="1" applyBorder="1" applyAlignment="1">
      <alignment horizontal="center" vertical="center"/>
    </xf>
    <xf numFmtId="180" fontId="15" fillId="4" borderId="10" xfId="4" applyNumberFormat="1" applyFont="1" applyFill="1" applyBorder="1" applyAlignment="1">
      <alignment horizontal="center" vertical="center"/>
    </xf>
    <xf numFmtId="0" fontId="15" fillId="0" borderId="5" xfId="4" applyFont="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5" fillId="0" borderId="9" xfId="4" applyFont="1" applyBorder="1" applyAlignment="1">
      <alignment horizontal="center" vertical="center"/>
    </xf>
  </cellXfs>
  <cellStyles count="8">
    <cellStyle name="桁区切り" xfId="1" builtinId="6"/>
    <cellStyle name="桁区切り 2" xfId="5" xr:uid="{EB0726B3-8483-4C71-9567-599AF0119CEF}"/>
    <cellStyle name="通貨 2" xfId="3" xr:uid="{FE2DC8E8-1B57-472E-BE57-81521C53C24F}"/>
    <cellStyle name="標準" xfId="0" builtinId="0"/>
    <cellStyle name="標準 2" xfId="4" xr:uid="{DA6243FA-5B5E-4BFD-808E-59CE3BFF78A8}"/>
    <cellStyle name="標準 2 2" xfId="7" xr:uid="{0A4FB200-7A5C-41F9-9F0C-C86A1207D288}"/>
    <cellStyle name="標準 3" xfId="2" xr:uid="{233CA754-A677-4464-AB62-192E75AF6FAE}"/>
    <cellStyle name="標準 7" xfId="6" xr:uid="{6DA084C0-89F6-48CC-A49C-5D851781ECF4}"/>
  </cellStyles>
  <dxfs count="2">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66</xdr:row>
      <xdr:rowOff>0</xdr:rowOff>
    </xdr:from>
    <xdr:to>
      <xdr:col>5</xdr:col>
      <xdr:colOff>304800</xdr:colOff>
      <xdr:row>67</xdr:row>
      <xdr:rowOff>76200</xdr:rowOff>
    </xdr:to>
    <xdr:sp macro="" textlink="">
      <xdr:nvSpPr>
        <xdr:cNvPr id="2049" name="AutoShape 1">
          <a:extLst>
            <a:ext uri="{FF2B5EF4-FFF2-40B4-BE49-F238E27FC236}">
              <a16:creationId xmlns:a16="http://schemas.microsoft.com/office/drawing/2014/main" id="{31163E1C-FA36-1A59-A2DA-0B450A44AF33}"/>
            </a:ext>
          </a:extLst>
        </xdr:cNvPr>
        <xdr:cNvSpPr>
          <a:spLocks noChangeAspect="1" noChangeArrowheads="1"/>
        </xdr:cNvSpPr>
      </xdr:nvSpPr>
      <xdr:spPr bwMode="auto">
        <a:xfrm>
          <a:off x="7518400" y="1408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63</xdr:row>
      <xdr:rowOff>0</xdr:rowOff>
    </xdr:from>
    <xdr:to>
      <xdr:col>5</xdr:col>
      <xdr:colOff>304800</xdr:colOff>
      <xdr:row>65</xdr:row>
      <xdr:rowOff>18561</xdr:rowOff>
    </xdr:to>
    <xdr:sp macro="" textlink="">
      <xdr:nvSpPr>
        <xdr:cNvPr id="2050" name="AutoShape 2">
          <a:extLst>
            <a:ext uri="{FF2B5EF4-FFF2-40B4-BE49-F238E27FC236}">
              <a16:creationId xmlns:a16="http://schemas.microsoft.com/office/drawing/2014/main" id="{C9ABF2B5-FB33-2BD2-8151-5CEC23499C41}"/>
            </a:ext>
          </a:extLst>
        </xdr:cNvPr>
        <xdr:cNvSpPr>
          <a:spLocks noChangeAspect="1" noChangeArrowheads="1"/>
        </xdr:cNvSpPr>
      </xdr:nvSpPr>
      <xdr:spPr bwMode="auto">
        <a:xfrm>
          <a:off x="7518400" y="1336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57</xdr:row>
      <xdr:rowOff>0</xdr:rowOff>
    </xdr:from>
    <xdr:to>
      <xdr:col>11</xdr:col>
      <xdr:colOff>304800</xdr:colOff>
      <xdr:row>65</xdr:row>
      <xdr:rowOff>18561</xdr:rowOff>
    </xdr:to>
    <xdr:sp macro="" textlink="">
      <xdr:nvSpPr>
        <xdr:cNvPr id="2051" name="AutoShape 3">
          <a:extLst>
            <a:ext uri="{FF2B5EF4-FFF2-40B4-BE49-F238E27FC236}">
              <a16:creationId xmlns:a16="http://schemas.microsoft.com/office/drawing/2014/main" id="{117032A1-A4E0-9CBD-F94E-9EBA3E13D76A}"/>
            </a:ext>
          </a:extLst>
        </xdr:cNvPr>
        <xdr:cNvSpPr>
          <a:spLocks noChangeAspect="1" noChangeArrowheads="1"/>
        </xdr:cNvSpPr>
      </xdr:nvSpPr>
      <xdr:spPr bwMode="auto">
        <a:xfrm>
          <a:off x="11366500" y="1214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161192</xdr:colOff>
      <xdr:row>20</xdr:row>
      <xdr:rowOff>161192</xdr:rowOff>
    </xdr:from>
    <xdr:to>
      <xdr:col>11</xdr:col>
      <xdr:colOff>358677</xdr:colOff>
      <xdr:row>23</xdr:row>
      <xdr:rowOff>177117</xdr:rowOff>
    </xdr:to>
    <xdr:sp macro="" textlink="">
      <xdr:nvSpPr>
        <xdr:cNvPr id="2" name="正方形/長方形 1">
          <a:extLst>
            <a:ext uri="{FF2B5EF4-FFF2-40B4-BE49-F238E27FC236}">
              <a16:creationId xmlns:a16="http://schemas.microsoft.com/office/drawing/2014/main" id="{5101C7ED-BC4A-4224-BB46-7024893403E0}"/>
            </a:ext>
          </a:extLst>
        </xdr:cNvPr>
        <xdr:cNvSpPr/>
      </xdr:nvSpPr>
      <xdr:spPr>
        <a:xfrm>
          <a:off x="9246577" y="4806461"/>
          <a:ext cx="2483485" cy="631387"/>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助成金の振込処理は合計額ではなく、交付決定番号ごとに行われます。</a:t>
          </a:r>
          <a:endParaRPr kumimoji="1" lang="en-US" altLang="ja-JP" sz="1100"/>
        </a:p>
      </xdr:txBody>
    </xdr:sp>
    <xdr:clientData/>
  </xdr:twoCellAnchor>
  <xdr:twoCellAnchor>
    <xdr:from>
      <xdr:col>1</xdr:col>
      <xdr:colOff>0</xdr:colOff>
      <xdr:row>66</xdr:row>
      <xdr:rowOff>0</xdr:rowOff>
    </xdr:from>
    <xdr:to>
      <xdr:col>2</xdr:col>
      <xdr:colOff>349348</xdr:colOff>
      <xdr:row>72</xdr:row>
      <xdr:rowOff>161193</xdr:rowOff>
    </xdr:to>
    <xdr:sp macro="" textlink="">
      <xdr:nvSpPr>
        <xdr:cNvPr id="5" name="正方形/長方形 4">
          <a:extLst>
            <a:ext uri="{FF2B5EF4-FFF2-40B4-BE49-F238E27FC236}">
              <a16:creationId xmlns:a16="http://schemas.microsoft.com/office/drawing/2014/main" id="{64F0C59B-A391-4A5A-8FAA-0061660388C4}"/>
            </a:ext>
          </a:extLst>
        </xdr:cNvPr>
        <xdr:cNvSpPr/>
      </xdr:nvSpPr>
      <xdr:spPr>
        <a:xfrm>
          <a:off x="483577" y="5983654"/>
          <a:ext cx="2098040" cy="1538654"/>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１０件以上申請する場合は、左の＋タブを開いてください。</a:t>
          </a:r>
          <a:endParaRPr kumimoji="1" lang="en-US" altLang="ja-JP" sz="1100"/>
        </a:p>
        <a:p>
          <a:pPr algn="l"/>
          <a:r>
            <a:rPr kumimoji="1" lang="ja-JP" altLang="en-US" sz="1100"/>
            <a:t>５０件以上を同時に申請する場合は行の追加も可能ですが、関数が壊れないようにしてください。</a:t>
          </a:r>
          <a:endParaRPr kumimoji="1" lang="en-US" altLang="ja-JP" sz="1100"/>
        </a:p>
      </xdr:txBody>
    </xdr:sp>
    <xdr:clientData/>
  </xdr:twoCellAnchor>
  <xdr:twoCellAnchor>
    <xdr:from>
      <xdr:col>8</xdr:col>
      <xdr:colOff>4884</xdr:colOff>
      <xdr:row>3</xdr:row>
      <xdr:rowOff>4885</xdr:rowOff>
    </xdr:from>
    <xdr:to>
      <xdr:col>8</xdr:col>
      <xdr:colOff>1201615</xdr:colOff>
      <xdr:row>11</xdr:row>
      <xdr:rowOff>9769</xdr:rowOff>
    </xdr:to>
    <xdr:sp macro="" textlink="">
      <xdr:nvSpPr>
        <xdr:cNvPr id="6" name="正方形/長方形 5">
          <a:extLst>
            <a:ext uri="{FF2B5EF4-FFF2-40B4-BE49-F238E27FC236}">
              <a16:creationId xmlns:a16="http://schemas.microsoft.com/office/drawing/2014/main" id="{B6333CA2-6530-D65F-8CBC-C38A4A485DAB}"/>
            </a:ext>
          </a:extLst>
        </xdr:cNvPr>
        <xdr:cNvSpPr/>
      </xdr:nvSpPr>
      <xdr:spPr>
        <a:xfrm>
          <a:off x="9661769" y="649654"/>
          <a:ext cx="1196731" cy="184638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4885</xdr:colOff>
      <xdr:row>1</xdr:row>
      <xdr:rowOff>190499</xdr:rowOff>
    </xdr:from>
    <xdr:to>
      <xdr:col>8</xdr:col>
      <xdr:colOff>766885</xdr:colOff>
      <xdr:row>2</xdr:row>
      <xdr:rowOff>234460</xdr:rowOff>
    </xdr:to>
    <xdr:sp macro="" textlink="">
      <xdr:nvSpPr>
        <xdr:cNvPr id="7" name="正方形/長方形 6">
          <a:extLst>
            <a:ext uri="{FF2B5EF4-FFF2-40B4-BE49-F238E27FC236}">
              <a16:creationId xmlns:a16="http://schemas.microsoft.com/office/drawing/2014/main" id="{9405AB03-7A9D-6C78-B2D8-F1A95CC9141A}"/>
            </a:ext>
          </a:extLst>
        </xdr:cNvPr>
        <xdr:cNvSpPr/>
      </xdr:nvSpPr>
      <xdr:spPr>
        <a:xfrm>
          <a:off x="9661770" y="356576"/>
          <a:ext cx="762000" cy="283307"/>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53</xdr:col>
      <xdr:colOff>60960</xdr:colOff>
      <xdr:row>0</xdr:row>
      <xdr:rowOff>68580</xdr:rowOff>
    </xdr:from>
    <xdr:ext cx="1607820" cy="559192"/>
    <xdr:sp macro="" textlink="">
      <xdr:nvSpPr>
        <xdr:cNvPr id="2" name="テキスト ボックス 1">
          <a:extLst>
            <a:ext uri="{FF2B5EF4-FFF2-40B4-BE49-F238E27FC236}">
              <a16:creationId xmlns:a16="http://schemas.microsoft.com/office/drawing/2014/main" id="{0F6E7770-2E94-4C5F-B291-D069358BDE05}"/>
            </a:ext>
          </a:extLst>
        </xdr:cNvPr>
        <xdr:cNvSpPr txBox="1"/>
      </xdr:nvSpPr>
      <xdr:spPr>
        <a:xfrm>
          <a:off x="982091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1EAE-A2EA-40FE-8A66-0C27344A6428}">
  <sheetPr>
    <tabColor theme="5" tint="0.79998168889431442"/>
    <pageSetUpPr fitToPage="1"/>
  </sheetPr>
  <dimension ref="A1:L67"/>
  <sheetViews>
    <sheetView tabSelected="1" view="pageBreakPreview" zoomScale="130" zoomScaleNormal="100" zoomScaleSheetLayoutView="130" workbookViewId="0"/>
  </sheetViews>
  <sheetFormatPr defaultColWidth="8.1796875" defaultRowHeight="18" outlineLevelRow="1" x14ac:dyDescent="0.2"/>
  <cols>
    <col min="1" max="1" width="6.90625" style="2" customWidth="1"/>
    <col min="2" max="2" width="25" style="2" customWidth="1"/>
    <col min="3" max="3" width="26.453125" style="2" customWidth="1"/>
    <col min="4" max="4" width="25.6328125" style="2" customWidth="1"/>
    <col min="5" max="5" width="23.6328125" style="2" customWidth="1"/>
    <col min="6" max="6" width="20.36328125" style="2" customWidth="1"/>
    <col min="7" max="7" width="2" style="2" customWidth="1"/>
    <col min="8" max="8" width="8.1796875" style="2"/>
    <col min="9" max="9" width="17.26953125" style="2" bestFit="1" customWidth="1"/>
    <col min="10" max="10" width="8.1796875" style="2"/>
    <col min="11" max="11" width="8.1796875" style="2" customWidth="1"/>
    <col min="12" max="16384" width="8.1796875" style="2"/>
  </cols>
  <sheetData>
    <row r="1" spans="1:11" ht="13.25" customHeight="1" thickBot="1" x14ac:dyDescent="0.25"/>
    <row r="2" spans="1:11" ht="19" thickTop="1" thickBot="1" x14ac:dyDescent="0.25">
      <c r="A2" s="3" t="s">
        <v>0</v>
      </c>
      <c r="B2" s="3"/>
      <c r="C2" s="3"/>
      <c r="E2" s="1" t="s">
        <v>57</v>
      </c>
      <c r="F2" s="33"/>
    </row>
    <row r="3" spans="1:11" ht="19" thickTop="1" thickBot="1" x14ac:dyDescent="0.25">
      <c r="B3" s="3"/>
      <c r="C3" s="3"/>
      <c r="D3" s="1"/>
      <c r="E3" s="4"/>
      <c r="I3" s="47"/>
      <c r="K3" s="47" t="s">
        <v>74</v>
      </c>
    </row>
    <row r="4" spans="1:11" ht="18.5" thickTop="1" x14ac:dyDescent="0.2">
      <c r="B4" s="1" t="s">
        <v>14</v>
      </c>
      <c r="C4" s="67"/>
      <c r="D4" s="68"/>
      <c r="E4" s="1" t="s">
        <v>51</v>
      </c>
      <c r="F4" s="41"/>
      <c r="I4" s="45">
        <v>1</v>
      </c>
      <c r="K4" s="2" t="str">
        <f>IF(ISBLANK(F4),"",TEXT(F4,"0000"))</f>
        <v/>
      </c>
    </row>
    <row r="5" spans="1:11" x14ac:dyDescent="0.2">
      <c r="B5" s="1" t="s">
        <v>16</v>
      </c>
      <c r="C5" s="69"/>
      <c r="D5" s="70"/>
      <c r="E5" s="1" t="s">
        <v>52</v>
      </c>
      <c r="F5" s="61"/>
      <c r="I5" s="46" t="s">
        <v>64</v>
      </c>
    </row>
    <row r="6" spans="1:11" ht="18.5" thickBot="1" x14ac:dyDescent="0.25">
      <c r="B6" s="1" t="s">
        <v>18</v>
      </c>
      <c r="C6" s="71"/>
      <c r="D6" s="72"/>
      <c r="E6" s="1" t="s">
        <v>53</v>
      </c>
      <c r="F6" s="42"/>
      <c r="I6" s="45">
        <v>1</v>
      </c>
      <c r="K6" s="2" t="str">
        <f>IF(ISBLANK(F6),"",TEXT(F6,"000"))</f>
        <v/>
      </c>
    </row>
    <row r="7" spans="1:11" ht="17.5" customHeight="1" thickTop="1" x14ac:dyDescent="0.2">
      <c r="B7" s="38"/>
      <c r="C7" s="3"/>
      <c r="D7" s="1"/>
      <c r="E7" s="1" t="s">
        <v>54</v>
      </c>
      <c r="F7" s="61"/>
      <c r="I7" s="46" t="s">
        <v>65</v>
      </c>
    </row>
    <row r="8" spans="1:11" ht="18" customHeight="1" x14ac:dyDescent="0.2">
      <c r="B8" s="43" t="s">
        <v>67</v>
      </c>
      <c r="C8" s="43"/>
      <c r="D8" s="44"/>
      <c r="E8" s="1" t="s">
        <v>55</v>
      </c>
      <c r="F8" s="61"/>
      <c r="I8" s="46" t="s">
        <v>66</v>
      </c>
    </row>
    <row r="9" spans="1:11" ht="18" customHeight="1" x14ac:dyDescent="0.2">
      <c r="B9" s="43" t="s">
        <v>73</v>
      </c>
      <c r="C9" s="48"/>
      <c r="D9" s="48"/>
      <c r="E9" s="1" t="s">
        <v>56</v>
      </c>
      <c r="F9" s="42"/>
      <c r="I9" s="45">
        <v>35</v>
      </c>
      <c r="K9" s="2" t="str">
        <f>IF(ISBLANK(F9),"",TEXT(F9,"0000000"))</f>
        <v/>
      </c>
    </row>
    <row r="10" spans="1:11" ht="18" customHeight="1" x14ac:dyDescent="0.2">
      <c r="B10" s="43" t="s">
        <v>76</v>
      </c>
      <c r="C10" s="48"/>
      <c r="D10" s="48"/>
      <c r="E10" s="64" t="s">
        <v>61</v>
      </c>
      <c r="F10" s="65"/>
      <c r="I10" s="63" t="s">
        <v>63</v>
      </c>
    </row>
    <row r="11" spans="1:11" ht="18" customHeight="1" thickBot="1" x14ac:dyDescent="0.25">
      <c r="B11" s="43" t="s">
        <v>78</v>
      </c>
      <c r="C11" s="43"/>
      <c r="D11" s="43"/>
      <c r="E11" s="64"/>
      <c r="F11" s="66"/>
      <c r="I11" s="63"/>
    </row>
    <row r="12" spans="1:11" ht="18" customHeight="1" thickTop="1" x14ac:dyDescent="0.2">
      <c r="B12" s="3"/>
      <c r="C12" s="3"/>
      <c r="D12" s="1"/>
      <c r="E12" s="39"/>
      <c r="F12" s="40"/>
    </row>
    <row r="13" spans="1:11" ht="39" customHeight="1" x14ac:dyDescent="0.2">
      <c r="B13" s="34" t="s">
        <v>1</v>
      </c>
      <c r="C13" s="34" t="s">
        <v>2</v>
      </c>
      <c r="D13" s="35" t="s">
        <v>75</v>
      </c>
      <c r="E13" s="35" t="s">
        <v>50</v>
      </c>
      <c r="F13" s="32"/>
      <c r="I13" s="62" t="s">
        <v>77</v>
      </c>
      <c r="J13" s="62"/>
      <c r="K13" s="62"/>
    </row>
    <row r="14" spans="1:11" ht="16.25" customHeight="1" thickBot="1" x14ac:dyDescent="0.25">
      <c r="A14" s="5" t="s">
        <v>3</v>
      </c>
      <c r="B14" s="50" t="s">
        <v>4</v>
      </c>
      <c r="C14" s="51">
        <v>45107</v>
      </c>
      <c r="D14" s="51"/>
      <c r="E14" s="52">
        <v>5000000</v>
      </c>
      <c r="I14" s="62"/>
      <c r="J14" s="62"/>
      <c r="K14" s="62"/>
    </row>
    <row r="15" spans="1:11" ht="16.25" customHeight="1" x14ac:dyDescent="0.2">
      <c r="A15" s="2">
        <v>1</v>
      </c>
      <c r="B15" s="53"/>
      <c r="C15" s="54"/>
      <c r="D15" s="54"/>
      <c r="E15" s="55"/>
    </row>
    <row r="16" spans="1:11" ht="16.25" customHeight="1" x14ac:dyDescent="0.2">
      <c r="A16" s="2">
        <v>2</v>
      </c>
      <c r="B16" s="56"/>
      <c r="C16" s="49"/>
      <c r="D16" s="49"/>
      <c r="E16" s="57"/>
    </row>
    <row r="17" spans="1:5" ht="16.25" customHeight="1" x14ac:dyDescent="0.2">
      <c r="A17" s="2">
        <v>3</v>
      </c>
      <c r="B17" s="56"/>
      <c r="C17" s="49"/>
      <c r="D17" s="49"/>
      <c r="E17" s="57"/>
    </row>
    <row r="18" spans="1:5" ht="16.25" customHeight="1" x14ac:dyDescent="0.2">
      <c r="A18" s="2">
        <v>4</v>
      </c>
      <c r="B18" s="56"/>
      <c r="C18" s="49"/>
      <c r="D18" s="49"/>
      <c r="E18" s="57"/>
    </row>
    <row r="19" spans="1:5" ht="16.25" customHeight="1" x14ac:dyDescent="0.2">
      <c r="A19" s="2">
        <v>5</v>
      </c>
      <c r="B19" s="56"/>
      <c r="C19" s="49"/>
      <c r="D19" s="49"/>
      <c r="E19" s="57"/>
    </row>
    <row r="20" spans="1:5" ht="16.25" customHeight="1" x14ac:dyDescent="0.2">
      <c r="A20" s="2">
        <v>6</v>
      </c>
      <c r="B20" s="56"/>
      <c r="C20" s="49"/>
      <c r="D20" s="49"/>
      <c r="E20" s="57"/>
    </row>
    <row r="21" spans="1:5" ht="16.25" customHeight="1" x14ac:dyDescent="0.2">
      <c r="A21" s="2">
        <v>7</v>
      </c>
      <c r="B21" s="56"/>
      <c r="C21" s="49"/>
      <c r="D21" s="49"/>
      <c r="E21" s="57"/>
    </row>
    <row r="22" spans="1:5" ht="16.25" customHeight="1" x14ac:dyDescent="0.2">
      <c r="A22" s="2">
        <v>8</v>
      </c>
      <c r="B22" s="56"/>
      <c r="C22" s="49"/>
      <c r="D22" s="49"/>
      <c r="E22" s="57"/>
    </row>
    <row r="23" spans="1:5" ht="16.25" customHeight="1" x14ac:dyDescent="0.2">
      <c r="A23" s="2">
        <v>9</v>
      </c>
      <c r="B23" s="56"/>
      <c r="C23" s="49"/>
      <c r="D23" s="49"/>
      <c r="E23" s="57"/>
    </row>
    <row r="24" spans="1:5" ht="16.25" customHeight="1" x14ac:dyDescent="0.2">
      <c r="A24" s="2">
        <v>10</v>
      </c>
      <c r="B24" s="56"/>
      <c r="C24" s="49"/>
      <c r="D24" s="49"/>
      <c r="E24" s="57"/>
    </row>
    <row r="25" spans="1:5" ht="16.25" hidden="1" customHeight="1" outlineLevel="1" x14ac:dyDescent="0.2">
      <c r="A25" s="2">
        <v>11</v>
      </c>
      <c r="B25" s="56"/>
      <c r="C25" s="49"/>
      <c r="D25" s="49"/>
      <c r="E25" s="57"/>
    </row>
    <row r="26" spans="1:5" ht="16.25" hidden="1" customHeight="1" outlineLevel="1" x14ac:dyDescent="0.2">
      <c r="A26" s="2">
        <v>12</v>
      </c>
      <c r="B26" s="56"/>
      <c r="C26" s="49"/>
      <c r="D26" s="49"/>
      <c r="E26" s="57"/>
    </row>
    <row r="27" spans="1:5" ht="16.25" hidden="1" customHeight="1" outlineLevel="1" x14ac:dyDescent="0.2">
      <c r="A27" s="2">
        <v>13</v>
      </c>
      <c r="B27" s="56"/>
      <c r="C27" s="49"/>
      <c r="D27" s="49"/>
      <c r="E27" s="57"/>
    </row>
    <row r="28" spans="1:5" ht="16.25" hidden="1" customHeight="1" outlineLevel="1" x14ac:dyDescent="0.2">
      <c r="A28" s="2">
        <v>14</v>
      </c>
      <c r="B28" s="56"/>
      <c r="C28" s="49"/>
      <c r="D28" s="49"/>
      <c r="E28" s="57"/>
    </row>
    <row r="29" spans="1:5" ht="16.25" hidden="1" customHeight="1" outlineLevel="1" x14ac:dyDescent="0.2">
      <c r="A29" s="2">
        <v>15</v>
      </c>
      <c r="B29" s="56"/>
      <c r="C29" s="49"/>
      <c r="D29" s="49"/>
      <c r="E29" s="57"/>
    </row>
    <row r="30" spans="1:5" ht="16.25" hidden="1" customHeight="1" outlineLevel="1" x14ac:dyDescent="0.2">
      <c r="A30" s="2">
        <v>16</v>
      </c>
      <c r="B30" s="56"/>
      <c r="C30" s="49"/>
      <c r="D30" s="49"/>
      <c r="E30" s="57"/>
    </row>
    <row r="31" spans="1:5" ht="16.25" hidden="1" customHeight="1" outlineLevel="1" x14ac:dyDescent="0.2">
      <c r="A31" s="2">
        <v>17</v>
      </c>
      <c r="B31" s="56"/>
      <c r="C31" s="49"/>
      <c r="D31" s="49"/>
      <c r="E31" s="57"/>
    </row>
    <row r="32" spans="1:5" ht="16.25" hidden="1" customHeight="1" outlineLevel="1" x14ac:dyDescent="0.2">
      <c r="A32" s="2">
        <v>18</v>
      </c>
      <c r="B32" s="56"/>
      <c r="C32" s="49"/>
      <c r="D32" s="49"/>
      <c r="E32" s="57"/>
    </row>
    <row r="33" spans="1:5" ht="16.25" hidden="1" customHeight="1" outlineLevel="1" x14ac:dyDescent="0.2">
      <c r="A33" s="2">
        <v>19</v>
      </c>
      <c r="B33" s="56"/>
      <c r="C33" s="49"/>
      <c r="D33" s="49"/>
      <c r="E33" s="57"/>
    </row>
    <row r="34" spans="1:5" ht="16.25" hidden="1" customHeight="1" outlineLevel="1" x14ac:dyDescent="0.2">
      <c r="A34" s="2">
        <v>20</v>
      </c>
      <c r="B34" s="56"/>
      <c r="C34" s="49"/>
      <c r="D34" s="49"/>
      <c r="E34" s="57"/>
    </row>
    <row r="35" spans="1:5" ht="16.25" hidden="1" customHeight="1" outlineLevel="1" x14ac:dyDescent="0.2">
      <c r="A35" s="2">
        <v>21</v>
      </c>
      <c r="B35" s="56"/>
      <c r="C35" s="49"/>
      <c r="D35" s="49"/>
      <c r="E35" s="57"/>
    </row>
    <row r="36" spans="1:5" ht="16.25" hidden="1" customHeight="1" outlineLevel="1" x14ac:dyDescent="0.2">
      <c r="A36" s="2">
        <v>22</v>
      </c>
      <c r="B36" s="56"/>
      <c r="C36" s="49"/>
      <c r="D36" s="49"/>
      <c r="E36" s="57"/>
    </row>
    <row r="37" spans="1:5" ht="16.25" hidden="1" customHeight="1" outlineLevel="1" x14ac:dyDescent="0.2">
      <c r="A37" s="2">
        <v>23</v>
      </c>
      <c r="B37" s="56"/>
      <c r="C37" s="49"/>
      <c r="D37" s="49"/>
      <c r="E37" s="57"/>
    </row>
    <row r="38" spans="1:5" ht="16.25" hidden="1" customHeight="1" outlineLevel="1" x14ac:dyDescent="0.2">
      <c r="A38" s="2">
        <v>24</v>
      </c>
      <c r="B38" s="56"/>
      <c r="C38" s="49"/>
      <c r="D38" s="49"/>
      <c r="E38" s="57"/>
    </row>
    <row r="39" spans="1:5" ht="16.25" hidden="1" customHeight="1" outlineLevel="1" x14ac:dyDescent="0.2">
      <c r="A39" s="2">
        <v>25</v>
      </c>
      <c r="B39" s="56"/>
      <c r="C39" s="49"/>
      <c r="D39" s="49"/>
      <c r="E39" s="57"/>
    </row>
    <row r="40" spans="1:5" ht="16.25" hidden="1" customHeight="1" outlineLevel="1" x14ac:dyDescent="0.2">
      <c r="A40" s="2">
        <v>26</v>
      </c>
      <c r="B40" s="56"/>
      <c r="C40" s="49"/>
      <c r="D40" s="49"/>
      <c r="E40" s="57"/>
    </row>
    <row r="41" spans="1:5" ht="16.25" hidden="1" customHeight="1" outlineLevel="1" x14ac:dyDescent="0.2">
      <c r="A41" s="2">
        <v>27</v>
      </c>
      <c r="B41" s="56"/>
      <c r="C41" s="49"/>
      <c r="D41" s="49"/>
      <c r="E41" s="57"/>
    </row>
    <row r="42" spans="1:5" ht="16.25" hidden="1" customHeight="1" outlineLevel="1" x14ac:dyDescent="0.2">
      <c r="A42" s="2">
        <v>28</v>
      </c>
      <c r="B42" s="56"/>
      <c r="C42" s="49"/>
      <c r="D42" s="49"/>
      <c r="E42" s="57"/>
    </row>
    <row r="43" spans="1:5" ht="16.25" hidden="1" customHeight="1" outlineLevel="1" x14ac:dyDescent="0.2">
      <c r="A43" s="2">
        <v>29</v>
      </c>
      <c r="B43" s="56"/>
      <c r="C43" s="49"/>
      <c r="D43" s="49"/>
      <c r="E43" s="57"/>
    </row>
    <row r="44" spans="1:5" ht="16.25" hidden="1" customHeight="1" outlineLevel="1" x14ac:dyDescent="0.2">
      <c r="A44" s="2">
        <v>30</v>
      </c>
      <c r="B44" s="56"/>
      <c r="C44" s="49"/>
      <c r="D44" s="49"/>
      <c r="E44" s="57"/>
    </row>
    <row r="45" spans="1:5" ht="16.25" hidden="1" customHeight="1" outlineLevel="1" x14ac:dyDescent="0.2">
      <c r="A45" s="2">
        <v>31</v>
      </c>
      <c r="B45" s="56"/>
      <c r="C45" s="49"/>
      <c r="D45" s="49"/>
      <c r="E45" s="57"/>
    </row>
    <row r="46" spans="1:5" ht="16.25" hidden="1" customHeight="1" outlineLevel="1" x14ac:dyDescent="0.2">
      <c r="A46" s="2">
        <v>32</v>
      </c>
      <c r="B46" s="56"/>
      <c r="C46" s="49"/>
      <c r="D46" s="49"/>
      <c r="E46" s="57"/>
    </row>
    <row r="47" spans="1:5" ht="16.25" hidden="1" customHeight="1" outlineLevel="1" x14ac:dyDescent="0.2">
      <c r="A47" s="2">
        <v>33</v>
      </c>
      <c r="B47" s="56"/>
      <c r="C47" s="49"/>
      <c r="D47" s="49"/>
      <c r="E47" s="57"/>
    </row>
    <row r="48" spans="1:5" ht="16.25" hidden="1" customHeight="1" outlineLevel="1" x14ac:dyDescent="0.2">
      <c r="A48" s="2">
        <v>34</v>
      </c>
      <c r="B48" s="56"/>
      <c r="C48" s="49"/>
      <c r="D48" s="49"/>
      <c r="E48" s="57"/>
    </row>
    <row r="49" spans="1:12" ht="16.25" hidden="1" customHeight="1" outlineLevel="1" x14ac:dyDescent="0.2">
      <c r="A49" s="2">
        <v>35</v>
      </c>
      <c r="B49" s="56"/>
      <c r="C49" s="49"/>
      <c r="D49" s="49"/>
      <c r="E49" s="57"/>
    </row>
    <row r="50" spans="1:12" ht="16.25" hidden="1" customHeight="1" outlineLevel="1" x14ac:dyDescent="0.2">
      <c r="A50" s="2">
        <v>36</v>
      </c>
      <c r="B50" s="56"/>
      <c r="C50" s="49"/>
      <c r="D50" s="49"/>
      <c r="E50" s="57"/>
    </row>
    <row r="51" spans="1:12" ht="16.25" hidden="1" customHeight="1" outlineLevel="1" x14ac:dyDescent="0.2">
      <c r="A51" s="2">
        <v>37</v>
      </c>
      <c r="B51" s="56"/>
      <c r="C51" s="49"/>
      <c r="D51" s="49"/>
      <c r="E51" s="57"/>
    </row>
    <row r="52" spans="1:12" ht="16.25" hidden="1" customHeight="1" outlineLevel="1" x14ac:dyDescent="0.2">
      <c r="A52" s="2">
        <v>38</v>
      </c>
      <c r="B52" s="56"/>
      <c r="C52" s="49"/>
      <c r="D52" s="49"/>
      <c r="E52" s="57"/>
    </row>
    <row r="53" spans="1:12" ht="16.25" hidden="1" customHeight="1" outlineLevel="1" x14ac:dyDescent="0.2">
      <c r="A53" s="2">
        <v>39</v>
      </c>
      <c r="B53" s="56"/>
      <c r="C53" s="49"/>
      <c r="D53" s="49"/>
      <c r="E53" s="57"/>
    </row>
    <row r="54" spans="1:12" ht="16.25" hidden="1" customHeight="1" outlineLevel="1" x14ac:dyDescent="0.2">
      <c r="A54" s="2">
        <v>40</v>
      </c>
      <c r="B54" s="56"/>
      <c r="C54" s="49"/>
      <c r="D54" s="49"/>
      <c r="E54" s="57"/>
    </row>
    <row r="55" spans="1:12" ht="16.25" hidden="1" customHeight="1" outlineLevel="1" x14ac:dyDescent="0.2">
      <c r="A55" s="2">
        <v>41</v>
      </c>
      <c r="B55" s="56"/>
      <c r="C55" s="49"/>
      <c r="D55" s="49"/>
      <c r="E55" s="57"/>
    </row>
    <row r="56" spans="1:12" ht="16.25" hidden="1" customHeight="1" outlineLevel="1" x14ac:dyDescent="0.2">
      <c r="A56" s="2">
        <v>42</v>
      </c>
      <c r="B56" s="56"/>
      <c r="C56" s="49"/>
      <c r="D56" s="49"/>
      <c r="E56" s="57"/>
    </row>
    <row r="57" spans="1:12" ht="16.25" hidden="1" customHeight="1" outlineLevel="1" x14ac:dyDescent="0.2">
      <c r="A57" s="2">
        <v>43</v>
      </c>
      <c r="B57" s="56"/>
      <c r="C57" s="49"/>
      <c r="D57" s="49"/>
      <c r="E57" s="57"/>
    </row>
    <row r="58" spans="1:12" ht="16.25" hidden="1" customHeight="1" outlineLevel="1" x14ac:dyDescent="0.2">
      <c r="A58" s="2">
        <v>44</v>
      </c>
      <c r="B58" s="56"/>
      <c r="C58" s="49"/>
      <c r="D58" s="49"/>
      <c r="E58" s="57"/>
      <c r="L58"/>
    </row>
    <row r="59" spans="1:12" ht="16.25" hidden="1" customHeight="1" outlineLevel="1" x14ac:dyDescent="0.2">
      <c r="A59" s="2">
        <v>45</v>
      </c>
      <c r="B59" s="56"/>
      <c r="C59" s="49"/>
      <c r="D59" s="49"/>
      <c r="E59" s="57"/>
    </row>
    <row r="60" spans="1:12" ht="16.25" hidden="1" customHeight="1" outlineLevel="1" x14ac:dyDescent="0.2">
      <c r="A60" s="2">
        <v>46</v>
      </c>
      <c r="B60" s="56"/>
      <c r="C60" s="49"/>
      <c r="D60" s="49"/>
      <c r="E60" s="57"/>
    </row>
    <row r="61" spans="1:12" ht="16.25" hidden="1" customHeight="1" outlineLevel="1" x14ac:dyDescent="0.2">
      <c r="A61" s="2">
        <v>47</v>
      </c>
      <c r="B61" s="56"/>
      <c r="C61" s="49"/>
      <c r="D61" s="49"/>
      <c r="E61" s="57"/>
    </row>
    <row r="62" spans="1:12" ht="16.25" hidden="1" customHeight="1" outlineLevel="1" x14ac:dyDescent="0.2">
      <c r="A62" s="2">
        <v>48</v>
      </c>
      <c r="B62" s="56"/>
      <c r="C62" s="49"/>
      <c r="D62" s="49"/>
      <c r="E62" s="57"/>
    </row>
    <row r="63" spans="1:12" ht="16.25" hidden="1" customHeight="1" outlineLevel="1" x14ac:dyDescent="0.2">
      <c r="A63" s="2">
        <v>49</v>
      </c>
      <c r="B63" s="56"/>
      <c r="C63" s="49"/>
      <c r="D63" s="49"/>
      <c r="E63" s="57"/>
    </row>
    <row r="64" spans="1:12" ht="16.25" hidden="1" customHeight="1" outlineLevel="1" thickBot="1" x14ac:dyDescent="0.25">
      <c r="A64" s="2">
        <v>50</v>
      </c>
      <c r="B64" s="58"/>
      <c r="C64" s="59"/>
      <c r="D64" s="59"/>
      <c r="E64" s="60"/>
      <c r="F64"/>
    </row>
    <row r="65" spans="4:6" ht="22.5" collapsed="1" x14ac:dyDescent="0.2">
      <c r="D65" s="36" t="s">
        <v>5</v>
      </c>
      <c r="E65" s="37">
        <f>SUM(E15:E64)</f>
        <v>0</v>
      </c>
    </row>
    <row r="67" spans="4:6" x14ac:dyDescent="0.2">
      <c r="F67"/>
    </row>
  </sheetData>
  <sheetProtection sheet="1" objects="1" scenarios="1" formatRows="0" insertRows="0" autoFilter="0"/>
  <protectedRanges>
    <protectedRange sqref="C4:D6 F2 F4:F11 B15:E64" name="入力箇所"/>
  </protectedRanges>
  <mergeCells count="7">
    <mergeCell ref="I13:K14"/>
    <mergeCell ref="I10:I11"/>
    <mergeCell ref="E10:E11"/>
    <mergeCell ref="F10:F11"/>
    <mergeCell ref="C4:D4"/>
    <mergeCell ref="C5:D5"/>
    <mergeCell ref="C6:D6"/>
  </mergeCells>
  <phoneticPr fontId="8"/>
  <conditionalFormatting sqref="B15:B64">
    <cfRule type="expression" dxfId="1" priority="1">
      <formula>AND(B15&lt;&gt;"", COUNTIF($B$15:$B$64, B15) &gt; 1)</formula>
    </cfRule>
  </conditionalFormatting>
  <conditionalFormatting sqref="C15:C64">
    <cfRule type="expression" dxfId="0" priority="4">
      <formula>AND(C15&lt;&gt;"", C15&lt;&gt;$C$15)</formula>
    </cfRule>
  </conditionalFormatting>
  <pageMargins left="0.7" right="0.7"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B816-423F-40B1-8391-254883188786}">
  <sheetPr>
    <tabColor theme="4" tint="0.79998168889431442"/>
  </sheetPr>
  <dimension ref="A1:CB134"/>
  <sheetViews>
    <sheetView view="pageBreakPreview" zoomScale="130" zoomScaleNormal="130" zoomScaleSheetLayoutView="130" workbookViewId="0">
      <selection activeCell="W9" sqref="W9:AI10"/>
    </sheetView>
  </sheetViews>
  <sheetFormatPr defaultColWidth="2.6328125" defaultRowHeight="12.5" x14ac:dyDescent="0.2"/>
  <cols>
    <col min="1" max="3" width="2.6328125" style="7"/>
    <col min="4" max="4" width="3.1796875" style="7" customWidth="1"/>
    <col min="5" max="77" width="2.6328125" style="7"/>
    <col min="78" max="78" width="25.1796875" style="7" bestFit="1" customWidth="1"/>
    <col min="79" max="79" width="45" style="7" bestFit="1" customWidth="1"/>
    <col min="80" max="80" width="18.08984375" style="7" customWidth="1"/>
    <col min="81" max="16384" width="2.6328125" style="7"/>
  </cols>
  <sheetData>
    <row r="1" spans="1:8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row>
    <row r="2" spans="1:80" ht="18.75" customHeight="1" x14ac:dyDescent="0.2">
      <c r="A2" s="8" t="s">
        <v>49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8" t="s">
        <v>49</v>
      </c>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row>
    <row r="3" spans="1:80" s="10" customFormat="1" ht="7.75" customHeight="1" x14ac:dyDescent="0.2">
      <c r="A3" s="9"/>
      <c r="B3" s="9"/>
      <c r="C3" s="9"/>
      <c r="D3" s="9"/>
      <c r="E3" s="9"/>
      <c r="F3" s="9"/>
      <c r="G3" s="9"/>
      <c r="H3" s="9"/>
      <c r="I3" s="9"/>
      <c r="J3" s="9"/>
      <c r="K3" s="9"/>
      <c r="L3" s="9"/>
      <c r="M3" s="9"/>
      <c r="N3" s="9"/>
      <c r="O3" s="9"/>
      <c r="P3" s="9"/>
      <c r="Q3" s="9"/>
      <c r="R3" s="9"/>
      <c r="S3" s="9"/>
      <c r="T3" s="9"/>
      <c r="U3" s="9"/>
      <c r="V3" s="9"/>
      <c r="W3" s="117"/>
      <c r="X3" s="117"/>
      <c r="Y3" s="117"/>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117"/>
      <c r="BJ3" s="117"/>
      <c r="BK3" s="117"/>
      <c r="BL3" s="9"/>
      <c r="BM3" s="9"/>
      <c r="BN3" s="9"/>
      <c r="BO3" s="9"/>
      <c r="BP3" s="9"/>
      <c r="BQ3" s="9"/>
      <c r="BR3" s="9"/>
      <c r="BS3" s="9"/>
      <c r="BT3" s="9"/>
      <c r="BU3" s="9"/>
      <c r="BV3" s="9"/>
      <c r="BW3" s="9"/>
      <c r="BX3" s="9"/>
    </row>
    <row r="4" spans="1:80" s="10" customFormat="1" ht="13.5" customHeight="1" thickBo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CA4" s="7"/>
      <c r="CB4" s="7" t="s">
        <v>6</v>
      </c>
    </row>
    <row r="5" spans="1:80" s="10" customFormat="1" ht="13.25" customHeight="1" x14ac:dyDescent="0.2">
      <c r="A5" s="9"/>
      <c r="B5" s="9"/>
      <c r="C5" s="9"/>
      <c r="D5" s="9"/>
      <c r="E5" s="9"/>
      <c r="F5" s="9"/>
      <c r="G5" s="9"/>
      <c r="H5" s="9"/>
      <c r="I5" s="9"/>
      <c r="J5" s="9"/>
      <c r="K5" s="9"/>
      <c r="L5" s="9"/>
      <c r="M5" s="9"/>
      <c r="N5" s="9"/>
      <c r="O5" s="9"/>
      <c r="P5" s="9"/>
      <c r="Q5" s="9"/>
      <c r="R5" s="9"/>
      <c r="S5" s="11"/>
      <c r="T5" s="11"/>
      <c r="U5" s="9"/>
      <c r="V5" s="9"/>
      <c r="W5" s="9"/>
      <c r="X5" s="118" t="s">
        <v>7</v>
      </c>
      <c r="Y5" s="118"/>
      <c r="Z5" s="118"/>
      <c r="AA5" s="119" t="str">
        <f>IF(請求額入力用シート!F2="", "", +請求額入力用シート!F2)</f>
        <v/>
      </c>
      <c r="AB5" s="120"/>
      <c r="AC5" s="120"/>
      <c r="AD5" s="120"/>
      <c r="AE5" s="120"/>
      <c r="AF5" s="120"/>
      <c r="AG5" s="120"/>
      <c r="AH5" s="120"/>
      <c r="AI5" s="120"/>
      <c r="AJ5" s="120"/>
      <c r="AK5" s="120"/>
      <c r="AL5" s="9"/>
      <c r="AM5" s="9"/>
      <c r="AN5" s="9"/>
      <c r="AO5" s="9"/>
      <c r="AP5" s="9"/>
      <c r="AQ5" s="9"/>
      <c r="AR5" s="9"/>
      <c r="AS5" s="9"/>
      <c r="AT5" s="9"/>
      <c r="AU5" s="9"/>
      <c r="AV5" s="9"/>
      <c r="AW5" s="9"/>
      <c r="AX5" s="9"/>
      <c r="AY5" s="9"/>
      <c r="AZ5" s="9"/>
      <c r="BA5" s="9"/>
      <c r="BB5" s="9"/>
      <c r="BC5" s="9"/>
      <c r="BD5" s="9"/>
      <c r="BE5" s="11"/>
      <c r="BF5" s="11"/>
      <c r="BG5" s="9"/>
      <c r="BH5" s="9"/>
      <c r="BI5" s="9"/>
      <c r="BJ5" s="118" t="s">
        <v>7</v>
      </c>
      <c r="BK5" s="118"/>
      <c r="BL5" s="118"/>
      <c r="BM5" s="118" t="s">
        <v>8</v>
      </c>
      <c r="BN5" s="118"/>
      <c r="BO5" s="156"/>
      <c r="BP5" s="156"/>
      <c r="BQ5" s="9" t="s">
        <v>9</v>
      </c>
      <c r="BR5" s="156"/>
      <c r="BS5" s="156"/>
      <c r="BT5" s="9" t="s">
        <v>10</v>
      </c>
      <c r="BU5" s="156"/>
      <c r="BV5" s="156"/>
      <c r="BW5" s="9" t="s">
        <v>11</v>
      </c>
      <c r="BX5" s="9"/>
      <c r="CA5" s="12"/>
      <c r="CB5" s="13"/>
    </row>
    <row r="6" spans="1:80" s="10" customFormat="1" ht="7.75" customHeight="1" x14ac:dyDescent="0.2">
      <c r="A6" s="9"/>
      <c r="B6" s="9"/>
      <c r="C6" s="9"/>
      <c r="D6" s="9"/>
      <c r="E6" s="9"/>
      <c r="F6" s="9"/>
      <c r="G6" s="9"/>
      <c r="H6" s="9"/>
      <c r="I6" s="9"/>
      <c r="J6" s="9"/>
      <c r="K6" s="9"/>
      <c r="L6" s="9"/>
      <c r="M6" s="9"/>
      <c r="N6" s="9"/>
      <c r="O6" s="9"/>
      <c r="P6" s="9"/>
      <c r="Q6" s="9"/>
      <c r="R6" s="9"/>
      <c r="S6" s="11"/>
      <c r="T6" s="11"/>
      <c r="U6" s="9"/>
      <c r="V6" s="9"/>
      <c r="W6" s="9"/>
      <c r="X6" s="9"/>
      <c r="Y6" s="9"/>
      <c r="Z6" s="9"/>
      <c r="AA6" s="14"/>
      <c r="AB6" s="14"/>
      <c r="AC6" s="14"/>
      <c r="AD6" s="14"/>
      <c r="AE6" s="9"/>
      <c r="AF6" s="14"/>
      <c r="AG6" s="14"/>
      <c r="AH6" s="9"/>
      <c r="AI6" s="14"/>
      <c r="AJ6" s="14"/>
      <c r="AK6" s="9"/>
      <c r="AL6" s="9"/>
      <c r="AM6" s="9"/>
      <c r="AN6" s="9"/>
      <c r="AO6" s="9"/>
      <c r="AP6" s="9"/>
      <c r="AQ6" s="9"/>
      <c r="AR6" s="9"/>
      <c r="AS6" s="9"/>
      <c r="AT6" s="9"/>
      <c r="AU6" s="9"/>
      <c r="AV6" s="9"/>
      <c r="AW6" s="9"/>
      <c r="AX6" s="9"/>
      <c r="AY6" s="9"/>
      <c r="AZ6" s="9"/>
      <c r="BA6" s="9"/>
      <c r="BB6" s="9"/>
      <c r="BC6" s="9"/>
      <c r="BD6" s="9"/>
      <c r="BE6" s="11"/>
      <c r="BF6" s="11"/>
      <c r="BG6" s="9"/>
      <c r="BH6" s="9"/>
      <c r="BI6" s="9"/>
      <c r="BJ6" s="9"/>
      <c r="BK6" s="9"/>
      <c r="BL6" s="9"/>
      <c r="BM6" s="14"/>
      <c r="BN6" s="14"/>
      <c r="BO6" s="14"/>
      <c r="BP6" s="14"/>
      <c r="BQ6" s="9"/>
      <c r="BR6" s="14"/>
      <c r="BS6" s="14"/>
      <c r="BT6" s="9"/>
      <c r="BU6" s="14"/>
      <c r="BV6" s="14"/>
      <c r="BW6" s="9"/>
      <c r="BX6" s="9"/>
      <c r="CB6" s="15"/>
    </row>
    <row r="7" spans="1:80" s="10" customFormat="1" ht="13.5" customHeight="1" x14ac:dyDescent="0.2">
      <c r="A7" s="9"/>
      <c r="B7" s="9" t="s">
        <v>12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t="s">
        <v>12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CB7" s="15"/>
    </row>
    <row r="8" spans="1:80" s="10" customFormat="1" ht="13.5" customHeight="1" x14ac:dyDescent="0.2">
      <c r="A8" s="9"/>
      <c r="B8" s="9"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t="s">
        <v>13</v>
      </c>
      <c r="AO8" s="9"/>
      <c r="AP8" s="9"/>
      <c r="AQ8" s="9"/>
      <c r="AR8" s="9"/>
      <c r="AS8" s="9"/>
      <c r="AT8" s="9"/>
      <c r="AU8" s="9"/>
      <c r="AV8" s="9"/>
      <c r="AW8" s="9"/>
      <c r="AX8" s="9"/>
      <c r="AY8" s="9"/>
      <c r="AZ8" s="9"/>
      <c r="BA8" s="9"/>
      <c r="BB8" s="16"/>
      <c r="BC8" s="9"/>
      <c r="BD8" s="9"/>
      <c r="BE8" s="9"/>
      <c r="BF8" s="9"/>
      <c r="BG8" s="9"/>
      <c r="BH8" s="9"/>
      <c r="BI8" s="9"/>
      <c r="BJ8" s="9"/>
      <c r="BK8" s="9"/>
      <c r="BL8" s="9"/>
      <c r="BM8" s="9"/>
      <c r="BN8" s="9"/>
      <c r="BO8" s="9"/>
      <c r="BP8" s="9"/>
      <c r="BQ8" s="9"/>
      <c r="BR8" s="9"/>
      <c r="BS8" s="9"/>
      <c r="BT8" s="9"/>
      <c r="BU8" s="9"/>
      <c r="BV8" s="9"/>
      <c r="BW8" s="9"/>
      <c r="BX8" s="9"/>
      <c r="CB8" s="15"/>
    </row>
    <row r="9" spans="1:80" s="10" customFormat="1" ht="13.5" customHeight="1" x14ac:dyDescent="0.2">
      <c r="A9" s="9"/>
      <c r="B9" s="9"/>
      <c r="C9" s="9"/>
      <c r="D9" s="9"/>
      <c r="E9" s="9"/>
      <c r="F9" s="9"/>
      <c r="G9" s="9"/>
      <c r="H9" s="9"/>
      <c r="I9" s="9"/>
      <c r="J9" s="9"/>
      <c r="K9" s="9"/>
      <c r="L9" s="9"/>
      <c r="M9" s="9"/>
      <c r="N9" s="9"/>
      <c r="O9" s="9"/>
      <c r="P9" s="9"/>
      <c r="Q9" s="9"/>
      <c r="R9" s="122" t="s">
        <v>14</v>
      </c>
      <c r="S9" s="122"/>
      <c r="T9" s="122"/>
      <c r="U9" s="122"/>
      <c r="V9" s="122"/>
      <c r="W9" s="123"/>
      <c r="X9" s="123"/>
      <c r="Y9" s="123"/>
      <c r="Z9" s="123"/>
      <c r="AA9" s="123"/>
      <c r="AB9" s="123"/>
      <c r="AC9" s="123"/>
      <c r="AD9" s="123"/>
      <c r="AE9" s="123"/>
      <c r="AF9" s="123"/>
      <c r="AG9" s="123"/>
      <c r="AH9" s="123"/>
      <c r="AI9" s="123"/>
      <c r="AJ9" s="9"/>
      <c r="AK9" s="9"/>
      <c r="AL9" s="9"/>
      <c r="AM9" s="9"/>
      <c r="AN9" s="9"/>
      <c r="AO9" s="9"/>
      <c r="AP9" s="9"/>
      <c r="AQ9" s="9"/>
      <c r="AR9" s="9"/>
      <c r="AS9" s="9"/>
      <c r="AT9" s="9"/>
      <c r="AU9" s="9"/>
      <c r="AV9" s="9"/>
      <c r="AW9" s="9"/>
      <c r="AX9" s="9"/>
      <c r="AY9" s="9"/>
      <c r="AZ9" s="9"/>
      <c r="BA9" s="9"/>
      <c r="BB9" s="9"/>
      <c r="BC9" s="9"/>
      <c r="BD9" s="122" t="s">
        <v>14</v>
      </c>
      <c r="BE9" s="122"/>
      <c r="BF9" s="122"/>
      <c r="BG9" s="122"/>
      <c r="BH9" s="122"/>
      <c r="BI9" s="124" t="s">
        <v>15</v>
      </c>
      <c r="BJ9" s="124"/>
      <c r="BK9" s="124"/>
      <c r="BL9" s="124"/>
      <c r="BM9" s="124"/>
      <c r="BN9" s="124"/>
      <c r="BO9" s="124"/>
      <c r="BP9" s="124"/>
      <c r="BQ9" s="124"/>
      <c r="BR9" s="124"/>
      <c r="BS9" s="124"/>
      <c r="BT9" s="124"/>
      <c r="BU9" s="124"/>
      <c r="BV9" s="124"/>
      <c r="BW9" s="124"/>
      <c r="BX9" s="9"/>
      <c r="CB9" s="15"/>
    </row>
    <row r="10" spans="1:80" s="10" customFormat="1" ht="13.5" customHeight="1" x14ac:dyDescent="0.2">
      <c r="A10" s="9"/>
      <c r="B10" s="9"/>
      <c r="C10" s="9"/>
      <c r="D10" s="9"/>
      <c r="E10" s="9"/>
      <c r="F10" s="9"/>
      <c r="G10" s="9"/>
      <c r="H10" s="9"/>
      <c r="I10" s="9"/>
      <c r="J10" s="9"/>
      <c r="K10" s="9"/>
      <c r="L10" s="9"/>
      <c r="M10" s="9"/>
      <c r="N10" s="9"/>
      <c r="O10" s="9"/>
      <c r="P10" s="9"/>
      <c r="Q10" s="9"/>
      <c r="R10" s="122"/>
      <c r="S10" s="122"/>
      <c r="T10" s="122"/>
      <c r="U10" s="122"/>
      <c r="V10" s="122"/>
      <c r="W10" s="123"/>
      <c r="X10" s="123"/>
      <c r="Y10" s="123"/>
      <c r="Z10" s="123"/>
      <c r="AA10" s="123"/>
      <c r="AB10" s="123"/>
      <c r="AC10" s="123"/>
      <c r="AD10" s="123"/>
      <c r="AE10" s="123"/>
      <c r="AF10" s="123"/>
      <c r="AG10" s="123"/>
      <c r="AH10" s="123"/>
      <c r="AI10" s="123"/>
      <c r="AJ10" s="9"/>
      <c r="AK10" s="9"/>
      <c r="AL10" s="9"/>
      <c r="AM10" s="9"/>
      <c r="AN10" s="9"/>
      <c r="AO10" s="9"/>
      <c r="AP10" s="9"/>
      <c r="AQ10" s="9"/>
      <c r="AR10" s="9"/>
      <c r="AS10" s="9"/>
      <c r="AT10" s="9"/>
      <c r="AU10" s="9"/>
      <c r="AV10" s="9"/>
      <c r="AW10" s="9"/>
      <c r="AX10" s="9"/>
      <c r="AY10" s="9"/>
      <c r="AZ10" s="9"/>
      <c r="BA10" s="9"/>
      <c r="BB10" s="9"/>
      <c r="BC10" s="9"/>
      <c r="BD10" s="122"/>
      <c r="BE10" s="122"/>
      <c r="BF10" s="122"/>
      <c r="BG10" s="122"/>
      <c r="BH10" s="122"/>
      <c r="BI10" s="124"/>
      <c r="BJ10" s="124"/>
      <c r="BK10" s="124"/>
      <c r="BL10" s="124"/>
      <c r="BM10" s="124"/>
      <c r="BN10" s="124"/>
      <c r="BO10" s="124"/>
      <c r="BP10" s="124"/>
      <c r="BQ10" s="124"/>
      <c r="BR10" s="124"/>
      <c r="BS10" s="124"/>
      <c r="BT10" s="124"/>
      <c r="BU10" s="124"/>
      <c r="BV10" s="124"/>
      <c r="BW10" s="124"/>
      <c r="BX10" s="9"/>
      <c r="CB10" s="15"/>
    </row>
    <row r="11" spans="1:80" s="10" customFormat="1" ht="13.5" customHeight="1" x14ac:dyDescent="0.2">
      <c r="A11" s="9"/>
      <c r="B11" s="9"/>
      <c r="C11" s="9"/>
      <c r="D11" s="9"/>
      <c r="E11" s="9"/>
      <c r="F11" s="9"/>
      <c r="G11" s="9"/>
      <c r="H11" s="9"/>
      <c r="I11" s="9"/>
      <c r="J11" s="9"/>
      <c r="K11" s="9"/>
      <c r="L11" s="9"/>
      <c r="M11" s="9"/>
      <c r="N11" s="9"/>
      <c r="O11" s="9"/>
      <c r="P11" s="9"/>
      <c r="Q11" s="9"/>
      <c r="R11" s="122" t="s">
        <v>16</v>
      </c>
      <c r="S11" s="122"/>
      <c r="T11" s="122"/>
      <c r="U11" s="122"/>
      <c r="V11" s="122"/>
      <c r="W11" s="123">
        <f>+請求額入力用シート!C5</f>
        <v>0</v>
      </c>
      <c r="X11" s="123"/>
      <c r="Y11" s="123"/>
      <c r="Z11" s="123"/>
      <c r="AA11" s="123"/>
      <c r="AB11" s="123"/>
      <c r="AC11" s="123"/>
      <c r="AD11" s="123"/>
      <c r="AE11" s="123"/>
      <c r="AF11" s="123"/>
      <c r="AG11" s="123"/>
      <c r="AH11" s="123"/>
      <c r="AI11" s="123"/>
      <c r="AJ11" s="9"/>
      <c r="AK11" s="9"/>
      <c r="AL11" s="9"/>
      <c r="AM11" s="9"/>
      <c r="AN11" s="9"/>
      <c r="AO11" s="9"/>
      <c r="AP11" s="9"/>
      <c r="AQ11" s="9"/>
      <c r="AR11" s="9"/>
      <c r="AS11" s="9"/>
      <c r="AT11" s="9"/>
      <c r="AU11" s="9"/>
      <c r="AV11" s="9"/>
      <c r="AW11" s="9"/>
      <c r="AX11" s="9"/>
      <c r="AY11" s="9"/>
      <c r="AZ11" s="9"/>
      <c r="BA11" s="9"/>
      <c r="BB11" s="9"/>
      <c r="BC11" s="9"/>
      <c r="BD11" s="122" t="s">
        <v>16</v>
      </c>
      <c r="BE11" s="122"/>
      <c r="BF11" s="122"/>
      <c r="BG11" s="122"/>
      <c r="BH11" s="122"/>
      <c r="BI11" s="124" t="s">
        <v>17</v>
      </c>
      <c r="BJ11" s="124"/>
      <c r="BK11" s="124"/>
      <c r="BL11" s="124"/>
      <c r="BM11" s="124"/>
      <c r="BN11" s="124"/>
      <c r="BO11" s="124"/>
      <c r="BP11" s="124"/>
      <c r="BQ11" s="124"/>
      <c r="BR11" s="124"/>
      <c r="BS11" s="124"/>
      <c r="BT11" s="124"/>
      <c r="BU11" s="124"/>
      <c r="BV11" s="124"/>
      <c r="BW11" s="124"/>
      <c r="BX11" s="9"/>
      <c r="CB11" s="15"/>
    </row>
    <row r="12" spans="1:80" s="10" customFormat="1" ht="13.5" customHeight="1" x14ac:dyDescent="0.2">
      <c r="A12" s="9"/>
      <c r="B12" s="9"/>
      <c r="C12" s="9"/>
      <c r="D12" s="9"/>
      <c r="E12" s="9"/>
      <c r="F12" s="9"/>
      <c r="G12" s="9"/>
      <c r="H12" s="9"/>
      <c r="I12" s="9"/>
      <c r="J12" s="9"/>
      <c r="K12" s="9"/>
      <c r="L12" s="9"/>
      <c r="M12" s="9"/>
      <c r="N12" s="9"/>
      <c r="O12" s="9"/>
      <c r="P12" s="9"/>
      <c r="Q12" s="9"/>
      <c r="R12" s="122"/>
      <c r="S12" s="122"/>
      <c r="T12" s="122"/>
      <c r="U12" s="122"/>
      <c r="V12" s="122"/>
      <c r="W12" s="123"/>
      <c r="X12" s="123"/>
      <c r="Y12" s="123"/>
      <c r="Z12" s="123"/>
      <c r="AA12" s="123"/>
      <c r="AB12" s="123"/>
      <c r="AC12" s="123"/>
      <c r="AD12" s="123"/>
      <c r="AE12" s="123"/>
      <c r="AF12" s="123"/>
      <c r="AG12" s="123"/>
      <c r="AH12" s="123"/>
      <c r="AI12" s="123"/>
      <c r="AJ12" s="9"/>
      <c r="AK12" s="9"/>
      <c r="AL12" s="9"/>
      <c r="AM12" s="9"/>
      <c r="AN12" s="9"/>
      <c r="AO12" s="9"/>
      <c r="AP12" s="9"/>
      <c r="AQ12" s="9"/>
      <c r="AR12" s="9"/>
      <c r="AS12" s="9"/>
      <c r="AT12" s="9"/>
      <c r="AU12" s="9"/>
      <c r="AV12" s="9"/>
      <c r="AW12" s="9"/>
      <c r="AX12" s="9"/>
      <c r="AY12" s="9"/>
      <c r="AZ12" s="9"/>
      <c r="BA12" s="9"/>
      <c r="BB12" s="9"/>
      <c r="BC12" s="9"/>
      <c r="BD12" s="122"/>
      <c r="BE12" s="122"/>
      <c r="BF12" s="122"/>
      <c r="BG12" s="122"/>
      <c r="BH12" s="122"/>
      <c r="BI12" s="124"/>
      <c r="BJ12" s="124"/>
      <c r="BK12" s="124"/>
      <c r="BL12" s="124"/>
      <c r="BM12" s="124"/>
      <c r="BN12" s="124"/>
      <c r="BO12" s="124"/>
      <c r="BP12" s="124"/>
      <c r="BQ12" s="124"/>
      <c r="BR12" s="124"/>
      <c r="BS12" s="124"/>
      <c r="BT12" s="124"/>
      <c r="BU12" s="124"/>
      <c r="BV12" s="124"/>
      <c r="BW12" s="124"/>
      <c r="BX12" s="9"/>
      <c r="CB12" s="15"/>
    </row>
    <row r="13" spans="1:80" s="10" customFormat="1" ht="13.5" customHeight="1" x14ac:dyDescent="0.2">
      <c r="A13" s="9"/>
      <c r="B13" s="9"/>
      <c r="C13" s="9"/>
      <c r="D13" s="9"/>
      <c r="E13" s="9"/>
      <c r="F13" s="9"/>
      <c r="G13" s="9"/>
      <c r="H13" s="9"/>
      <c r="I13" s="9"/>
      <c r="J13" s="9"/>
      <c r="K13" s="9"/>
      <c r="L13" s="9"/>
      <c r="M13" s="9"/>
      <c r="N13" s="9"/>
      <c r="O13" s="9"/>
      <c r="P13" s="9"/>
      <c r="Q13" s="9"/>
      <c r="R13" s="125" t="s">
        <v>18</v>
      </c>
      <c r="S13" s="125"/>
      <c r="T13" s="125"/>
      <c r="U13" s="125"/>
      <c r="V13" s="125"/>
      <c r="W13" s="126">
        <f>+請求額入力用シート!C6</f>
        <v>0</v>
      </c>
      <c r="X13" s="126"/>
      <c r="Y13" s="126"/>
      <c r="Z13" s="126"/>
      <c r="AA13" s="126"/>
      <c r="AB13" s="126"/>
      <c r="AC13" s="126"/>
      <c r="AD13" s="126"/>
      <c r="AE13" s="126"/>
      <c r="AF13" s="126"/>
      <c r="AG13" s="126"/>
      <c r="AH13" s="126"/>
      <c r="AI13" s="126"/>
      <c r="AJ13" s="9"/>
      <c r="AK13" s="9"/>
      <c r="AL13" s="9"/>
      <c r="AM13" s="9"/>
      <c r="AN13" s="9"/>
      <c r="AO13" s="9"/>
      <c r="AP13" s="9"/>
      <c r="AQ13" s="9"/>
      <c r="AR13" s="9"/>
      <c r="AS13" s="9"/>
      <c r="AT13" s="9"/>
      <c r="AU13" s="9"/>
      <c r="AV13" s="9"/>
      <c r="AW13" s="9"/>
      <c r="AX13" s="9"/>
      <c r="AY13" s="9"/>
      <c r="AZ13" s="9"/>
      <c r="BA13" s="9"/>
      <c r="BB13" s="9"/>
      <c r="BC13" s="9"/>
      <c r="BD13" s="125" t="s">
        <v>18</v>
      </c>
      <c r="BE13" s="125"/>
      <c r="BF13" s="125"/>
      <c r="BG13" s="125"/>
      <c r="BH13" s="125"/>
      <c r="BI13" s="124" t="s">
        <v>19</v>
      </c>
      <c r="BJ13" s="124"/>
      <c r="BK13" s="124"/>
      <c r="BL13" s="124"/>
      <c r="BM13" s="124"/>
      <c r="BN13" s="124"/>
      <c r="BO13" s="124"/>
      <c r="BP13" s="124"/>
      <c r="BQ13" s="124"/>
      <c r="BR13" s="124"/>
      <c r="BS13" s="124"/>
      <c r="BT13" s="124"/>
      <c r="BU13" s="124"/>
      <c r="BV13" s="124"/>
      <c r="BW13" s="124"/>
      <c r="BX13" s="9"/>
      <c r="CB13" s="15"/>
    </row>
    <row r="14" spans="1:80" s="10" customFormat="1" ht="13.5" customHeight="1" x14ac:dyDescent="0.2">
      <c r="A14" s="9"/>
      <c r="B14" s="9"/>
      <c r="C14" s="9"/>
      <c r="D14" s="9"/>
      <c r="E14" s="9"/>
      <c r="F14" s="9"/>
      <c r="G14" s="9"/>
      <c r="H14" s="9"/>
      <c r="I14" s="9"/>
      <c r="J14" s="9"/>
      <c r="K14" s="9"/>
      <c r="L14" s="9"/>
      <c r="M14" s="9"/>
      <c r="N14" s="9"/>
      <c r="O14" s="9"/>
      <c r="P14" s="9"/>
      <c r="Q14" s="9"/>
      <c r="R14" s="125"/>
      <c r="S14" s="125"/>
      <c r="T14" s="125"/>
      <c r="U14" s="125"/>
      <c r="V14" s="125"/>
      <c r="W14" s="126"/>
      <c r="X14" s="126"/>
      <c r="Y14" s="126"/>
      <c r="Z14" s="126"/>
      <c r="AA14" s="126"/>
      <c r="AB14" s="126"/>
      <c r="AC14" s="126"/>
      <c r="AD14" s="126"/>
      <c r="AE14" s="126"/>
      <c r="AF14" s="126"/>
      <c r="AG14" s="126"/>
      <c r="AH14" s="126"/>
      <c r="AI14" s="126"/>
      <c r="AJ14" s="9"/>
      <c r="AK14" s="9"/>
      <c r="AL14" s="9"/>
      <c r="AM14" s="9"/>
      <c r="AN14" s="9"/>
      <c r="AO14" s="9"/>
      <c r="AP14" s="9"/>
      <c r="AQ14" s="9"/>
      <c r="AR14" s="9"/>
      <c r="AS14" s="9"/>
      <c r="AT14" s="9"/>
      <c r="AU14" s="9"/>
      <c r="AV14" s="9"/>
      <c r="AW14" s="9"/>
      <c r="AX14" s="9"/>
      <c r="AY14" s="9"/>
      <c r="AZ14" s="9"/>
      <c r="BA14" s="9"/>
      <c r="BB14" s="9"/>
      <c r="BC14" s="9"/>
      <c r="BD14" s="125"/>
      <c r="BE14" s="125"/>
      <c r="BF14" s="125"/>
      <c r="BG14" s="125"/>
      <c r="BH14" s="125"/>
      <c r="BI14" s="124"/>
      <c r="BJ14" s="124"/>
      <c r="BK14" s="124"/>
      <c r="BL14" s="124"/>
      <c r="BM14" s="124"/>
      <c r="BN14" s="124"/>
      <c r="BO14" s="124"/>
      <c r="BP14" s="124"/>
      <c r="BQ14" s="124"/>
      <c r="BR14" s="124"/>
      <c r="BS14" s="124"/>
      <c r="BT14" s="124"/>
      <c r="BU14" s="124"/>
      <c r="BV14" s="124"/>
      <c r="BW14" s="124"/>
      <c r="BX14" s="9"/>
      <c r="CB14" s="15"/>
    </row>
    <row r="15" spans="1:80" ht="7.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124"/>
      <c r="BJ15" s="124"/>
      <c r="BK15" s="124"/>
      <c r="BL15" s="124"/>
      <c r="BM15" s="124"/>
      <c r="BN15" s="124"/>
      <c r="BO15" s="124"/>
      <c r="BP15" s="124"/>
      <c r="BQ15" s="124"/>
      <c r="BR15" s="124"/>
      <c r="BS15" s="124"/>
      <c r="BT15" s="124"/>
      <c r="BU15" s="124"/>
      <c r="BV15" s="124"/>
      <c r="BW15" s="124"/>
      <c r="BX15" s="6"/>
      <c r="BZ15" s="10"/>
      <c r="CA15" s="17"/>
      <c r="CB15" s="18"/>
    </row>
    <row r="16" spans="1:80" s="10" customFormat="1" ht="7.2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CA16" s="19"/>
      <c r="CB16" s="15"/>
    </row>
    <row r="17" spans="1:80" ht="13.5" customHeight="1" x14ac:dyDescent="0.2">
      <c r="A17" s="6"/>
      <c r="B17" s="121" t="s">
        <v>20</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6"/>
      <c r="AM17" s="6"/>
      <c r="AN17" s="121" t="s">
        <v>20</v>
      </c>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6"/>
      <c r="CB17" s="18"/>
    </row>
    <row r="18" spans="1:80" ht="13.5" customHeight="1" x14ac:dyDescent="0.2">
      <c r="A18" s="6"/>
      <c r="B18" s="121" t="s">
        <v>21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6"/>
      <c r="AM18" s="6"/>
      <c r="AN18" s="121" t="s">
        <v>21</v>
      </c>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6"/>
      <c r="CB18" s="18"/>
    </row>
    <row r="19" spans="1:80" s="10" customFormat="1" ht="7.2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CB19" s="15"/>
    </row>
    <row r="20" spans="1:80" s="10" customFormat="1" ht="13.5" customHeight="1" x14ac:dyDescent="0.2">
      <c r="A20" s="9"/>
      <c r="B20" s="9"/>
      <c r="C20" s="157" t="str">
        <f>"　令和"&amp;BZ26&amp;"年"&amp;BZ27&amp;"月"&amp;BZ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  年  月  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9"/>
      <c r="AL20" s="9"/>
      <c r="AM20" s="9"/>
      <c r="AN20" s="9"/>
      <c r="AO20" s="157" t="str">
        <f>"　令和"&amp;AY26&amp;"年"&amp;BC26&amp;"月"&amp;BG26&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6年9月1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9"/>
      <c r="BX20" s="9"/>
      <c r="CB20" s="15"/>
    </row>
    <row r="21" spans="1:80" s="10" customFormat="1" ht="13.5" customHeight="1" x14ac:dyDescent="0.2">
      <c r="A21" s="9"/>
      <c r="B21" s="9"/>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9"/>
      <c r="AL21" s="9"/>
      <c r="AM21" s="9"/>
      <c r="AN21" s="9"/>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9"/>
      <c r="BX21" s="9"/>
      <c r="CB21" s="15"/>
    </row>
    <row r="22" spans="1:80" s="10" customFormat="1" ht="13.5" customHeight="1" x14ac:dyDescent="0.2">
      <c r="A22" s="9"/>
      <c r="B22" s="9"/>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9"/>
      <c r="AL22" s="9"/>
      <c r="AM22" s="9"/>
      <c r="AN22" s="9"/>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9"/>
      <c r="BX22" s="9"/>
      <c r="CB22" s="15"/>
    </row>
    <row r="23" spans="1:80" s="10" customFormat="1" ht="8.4"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CB23" s="15"/>
    </row>
    <row r="24" spans="1:80" s="10" customFormat="1" ht="32.4" customHeight="1" x14ac:dyDescent="0.2">
      <c r="A24" s="9"/>
      <c r="B24" s="9"/>
      <c r="C24" s="158" t="s">
        <v>22</v>
      </c>
      <c r="D24" s="158"/>
      <c r="E24" s="158"/>
      <c r="F24" s="158"/>
      <c r="G24" s="158"/>
      <c r="H24" s="158"/>
      <c r="I24" s="158"/>
      <c r="J24" s="159" t="str" cm="1">
        <f t="array" ref="J24">_xlfn.TEXTJOIN(",",TRUE,IF(NOT(ISBLANK(請求額入力用シート!B15:B64)),請求額入力用シート!B15:B64,""))</f>
        <v/>
      </c>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9"/>
      <c r="AL24" s="9"/>
      <c r="AM24" s="9"/>
      <c r="AN24" s="9"/>
      <c r="AO24" s="158" t="s">
        <v>22</v>
      </c>
      <c r="AP24" s="158"/>
      <c r="AQ24" s="158"/>
      <c r="AR24" s="158"/>
      <c r="AS24" s="158"/>
      <c r="AT24" s="158"/>
      <c r="AU24" s="158"/>
      <c r="AV24" s="160" t="s">
        <v>58</v>
      </c>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9"/>
      <c r="BX24" s="9"/>
      <c r="CB24" s="15"/>
    </row>
    <row r="25" spans="1:80" s="10" customFormat="1" ht="48.65" customHeight="1" x14ac:dyDescent="0.2">
      <c r="A25" s="9"/>
      <c r="B25" s="9"/>
      <c r="C25" s="158"/>
      <c r="D25" s="158"/>
      <c r="E25" s="158"/>
      <c r="F25" s="158"/>
      <c r="G25" s="158"/>
      <c r="H25" s="158"/>
      <c r="I25" s="158"/>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9"/>
      <c r="AL25" s="9"/>
      <c r="AM25" s="9"/>
      <c r="AN25" s="9"/>
      <c r="AO25" s="158"/>
      <c r="AP25" s="158"/>
      <c r="AQ25" s="158"/>
      <c r="AR25" s="158"/>
      <c r="AS25" s="158"/>
      <c r="AT25" s="158"/>
      <c r="AU25" s="158"/>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9"/>
      <c r="BX25" s="9"/>
      <c r="CB25" s="15"/>
    </row>
    <row r="26" spans="1:80" s="10" customFormat="1" ht="12.65" customHeight="1" x14ac:dyDescent="0.2">
      <c r="A26" s="9"/>
      <c r="B26" s="9"/>
      <c r="C26" s="161" t="s">
        <v>23</v>
      </c>
      <c r="D26" s="162"/>
      <c r="E26" s="162"/>
      <c r="F26" s="162"/>
      <c r="G26" s="162"/>
      <c r="H26" s="162"/>
      <c r="I26" s="163"/>
      <c r="J26" s="167" t="str">
        <f>IF(請求額入力用シート!C15="", "", +請求額入力用シート!C15)</f>
        <v/>
      </c>
      <c r="K26" s="168"/>
      <c r="L26" s="168"/>
      <c r="M26" s="168"/>
      <c r="N26" s="168"/>
      <c r="O26" s="168"/>
      <c r="P26" s="168"/>
      <c r="Q26" s="168"/>
      <c r="R26" s="168"/>
      <c r="S26" s="168"/>
      <c r="T26" s="168"/>
      <c r="U26" s="168"/>
      <c r="V26" s="168"/>
      <c r="W26" s="168"/>
      <c r="X26" s="169"/>
      <c r="Y26" s="20"/>
      <c r="Z26" s="20"/>
      <c r="AA26" s="20"/>
      <c r="AB26" s="20"/>
      <c r="AC26" s="20"/>
      <c r="AD26" s="20"/>
      <c r="AE26" s="20"/>
      <c r="AF26" s="20"/>
      <c r="AG26" s="20"/>
      <c r="AH26" s="20"/>
      <c r="AI26" s="20"/>
      <c r="AJ26" s="21"/>
      <c r="AK26" s="9"/>
      <c r="AL26" s="9"/>
      <c r="AM26" s="9"/>
      <c r="AN26" s="9"/>
      <c r="AO26" s="161" t="s">
        <v>23</v>
      </c>
      <c r="AP26" s="162"/>
      <c r="AQ26" s="162"/>
      <c r="AR26" s="162"/>
      <c r="AS26" s="162"/>
      <c r="AT26" s="162"/>
      <c r="AU26" s="163"/>
      <c r="AV26" s="173" t="s">
        <v>8</v>
      </c>
      <c r="AW26" s="174"/>
      <c r="AX26" s="174"/>
      <c r="AY26" s="107">
        <v>6</v>
      </c>
      <c r="AZ26" s="107"/>
      <c r="BA26" s="107"/>
      <c r="BB26" s="97" t="s">
        <v>9</v>
      </c>
      <c r="BC26" s="107">
        <v>9</v>
      </c>
      <c r="BD26" s="107"/>
      <c r="BE26" s="107"/>
      <c r="BF26" s="97" t="s">
        <v>10</v>
      </c>
      <c r="BG26" s="107">
        <v>1</v>
      </c>
      <c r="BH26" s="107"/>
      <c r="BI26" s="107"/>
      <c r="BJ26" s="97" t="s">
        <v>24</v>
      </c>
      <c r="BK26" s="97"/>
      <c r="BL26" s="97"/>
      <c r="BM26" s="97"/>
      <c r="BN26" s="97"/>
      <c r="BO26" s="97"/>
      <c r="BP26" s="97"/>
      <c r="BQ26" s="97"/>
      <c r="BR26" s="97"/>
      <c r="BS26" s="97"/>
      <c r="BT26" s="97"/>
      <c r="BU26" s="97"/>
      <c r="BV26" s="109"/>
      <c r="BW26" s="9"/>
      <c r="BX26" s="9"/>
      <c r="BZ26" s="10" t="str">
        <f>IF(J26="","  ",IF(YEAR(J26)&gt;2018,1+YEAR(J26)-2019,""))</f>
        <v xml:space="preserve">  </v>
      </c>
      <c r="CA26" s="10" t="s">
        <v>68</v>
      </c>
      <c r="CB26" s="15"/>
    </row>
    <row r="27" spans="1:80" s="10" customFormat="1" ht="12.65" customHeight="1" x14ac:dyDescent="0.2">
      <c r="A27" s="9"/>
      <c r="B27" s="9"/>
      <c r="C27" s="164"/>
      <c r="D27" s="165"/>
      <c r="E27" s="165"/>
      <c r="F27" s="165"/>
      <c r="G27" s="165"/>
      <c r="H27" s="165"/>
      <c r="I27" s="166"/>
      <c r="J27" s="170"/>
      <c r="K27" s="171"/>
      <c r="L27" s="171"/>
      <c r="M27" s="171"/>
      <c r="N27" s="171"/>
      <c r="O27" s="171"/>
      <c r="P27" s="171"/>
      <c r="Q27" s="171"/>
      <c r="R27" s="171"/>
      <c r="S27" s="171"/>
      <c r="T27" s="171"/>
      <c r="U27" s="171"/>
      <c r="V27" s="171"/>
      <c r="W27" s="171"/>
      <c r="X27" s="172"/>
      <c r="Y27" s="22"/>
      <c r="Z27" s="22"/>
      <c r="AA27" s="22"/>
      <c r="AB27" s="22"/>
      <c r="AC27" s="22"/>
      <c r="AD27" s="22"/>
      <c r="AE27" s="22"/>
      <c r="AF27" s="22"/>
      <c r="AG27" s="22"/>
      <c r="AH27" s="22"/>
      <c r="AI27" s="22"/>
      <c r="AJ27" s="23"/>
      <c r="AK27" s="9"/>
      <c r="AL27" s="9"/>
      <c r="AM27" s="9"/>
      <c r="AN27" s="9"/>
      <c r="AO27" s="164"/>
      <c r="AP27" s="165"/>
      <c r="AQ27" s="165"/>
      <c r="AR27" s="165"/>
      <c r="AS27" s="165"/>
      <c r="AT27" s="165"/>
      <c r="AU27" s="166"/>
      <c r="AV27" s="175"/>
      <c r="AW27" s="176"/>
      <c r="AX27" s="176"/>
      <c r="AY27" s="108"/>
      <c r="AZ27" s="108"/>
      <c r="BA27" s="108"/>
      <c r="BB27" s="98"/>
      <c r="BC27" s="108"/>
      <c r="BD27" s="108"/>
      <c r="BE27" s="108"/>
      <c r="BF27" s="98"/>
      <c r="BG27" s="108"/>
      <c r="BH27" s="108"/>
      <c r="BI27" s="108"/>
      <c r="BJ27" s="98"/>
      <c r="BK27" s="98"/>
      <c r="BL27" s="98"/>
      <c r="BM27" s="98"/>
      <c r="BN27" s="98"/>
      <c r="BO27" s="98"/>
      <c r="BP27" s="98"/>
      <c r="BQ27" s="98"/>
      <c r="BR27" s="98"/>
      <c r="BS27" s="98"/>
      <c r="BT27" s="98"/>
      <c r="BU27" s="98"/>
      <c r="BV27" s="110"/>
      <c r="BW27" s="9"/>
      <c r="BX27" s="9"/>
      <c r="BZ27" s="10" t="str">
        <f>IF(J26="","  ",MONTH(J26))</f>
        <v xml:space="preserve">  </v>
      </c>
      <c r="CA27" s="10" t="s">
        <v>69</v>
      </c>
      <c r="CB27" s="15"/>
    </row>
    <row r="28" spans="1:80" s="10" customFormat="1" ht="12.65" customHeight="1" x14ac:dyDescent="0.2">
      <c r="A28" s="9"/>
      <c r="B28" s="9"/>
      <c r="C28" s="111" t="s">
        <v>59</v>
      </c>
      <c r="D28" s="112"/>
      <c r="E28" s="112"/>
      <c r="F28" s="112"/>
      <c r="G28" s="112"/>
      <c r="H28" s="112"/>
      <c r="I28" s="113"/>
      <c r="J28" s="136">
        <f>+請求額入力用シート!E65</f>
        <v>0</v>
      </c>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99" t="s">
        <v>25</v>
      </c>
      <c r="AJ28" s="100"/>
      <c r="AK28" s="9"/>
      <c r="AL28" s="9"/>
      <c r="AM28" s="9"/>
      <c r="AN28" s="9"/>
      <c r="AO28" s="111" t="s">
        <v>59</v>
      </c>
      <c r="AP28" s="112"/>
      <c r="AQ28" s="112"/>
      <c r="AR28" s="112"/>
      <c r="AS28" s="112"/>
      <c r="AT28" s="112"/>
      <c r="AU28" s="113"/>
      <c r="AV28" s="140">
        <v>200</v>
      </c>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99" t="s">
        <v>25</v>
      </c>
      <c r="BV28" s="100"/>
      <c r="BW28" s="9"/>
      <c r="BX28" s="9"/>
      <c r="BZ28" s="10" t="str">
        <f>IF(J26="","  ",DAY(J26))</f>
        <v xml:space="preserve">  </v>
      </c>
      <c r="CA28" s="10" t="s">
        <v>70</v>
      </c>
      <c r="CB28" s="15"/>
    </row>
    <row r="29" spans="1:80" s="10" customFormat="1" ht="12.65" customHeight="1" x14ac:dyDescent="0.2">
      <c r="A29" s="9"/>
      <c r="B29" s="9"/>
      <c r="C29" s="114"/>
      <c r="D29" s="115"/>
      <c r="E29" s="115"/>
      <c r="F29" s="115"/>
      <c r="G29" s="115"/>
      <c r="H29" s="115"/>
      <c r="I29" s="116"/>
      <c r="J29" s="138"/>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99"/>
      <c r="AJ29" s="100"/>
      <c r="AK29" s="9"/>
      <c r="AL29" s="9"/>
      <c r="AM29" s="9"/>
      <c r="AN29" s="9"/>
      <c r="AO29" s="114"/>
      <c r="AP29" s="115"/>
      <c r="AQ29" s="115"/>
      <c r="AR29" s="115"/>
      <c r="AS29" s="115"/>
      <c r="AT29" s="115"/>
      <c r="AU29" s="116"/>
      <c r="AV29" s="142"/>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99"/>
      <c r="BV29" s="100"/>
      <c r="BW29" s="9"/>
      <c r="BX29" s="9"/>
      <c r="CB29" s="15"/>
    </row>
    <row r="30" spans="1:80" ht="13.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CB30" s="18"/>
    </row>
    <row r="31" spans="1:80" s="25" customFormat="1" ht="13.5" customHeight="1" x14ac:dyDescent="0.2">
      <c r="A31" s="24"/>
      <c r="B31" s="24"/>
      <c r="C31" s="24" t="s">
        <v>26</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t="s">
        <v>26</v>
      </c>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CB31" s="26"/>
    </row>
    <row r="32" spans="1:80" s="25" customFormat="1" ht="12.65" customHeight="1" x14ac:dyDescent="0.2">
      <c r="A32" s="24"/>
      <c r="B32" s="24"/>
      <c r="C32" s="24"/>
      <c r="D32" s="101" t="s">
        <v>27</v>
      </c>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3"/>
      <c r="AH32" s="24"/>
      <c r="AI32" s="24"/>
      <c r="AJ32" s="24"/>
      <c r="AK32" s="24"/>
      <c r="AL32" s="24"/>
      <c r="AM32" s="24"/>
      <c r="AN32" s="24"/>
      <c r="AO32" s="24"/>
      <c r="AP32" s="101" t="s">
        <v>27</v>
      </c>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3"/>
      <c r="BT32" s="24"/>
      <c r="BU32" s="24"/>
      <c r="BV32" s="24"/>
      <c r="BW32" s="24"/>
      <c r="BX32" s="24"/>
      <c r="CB32" s="26"/>
    </row>
    <row r="33" spans="1:80" s="25" customFormat="1" ht="12.65" customHeight="1" x14ac:dyDescent="0.2">
      <c r="A33" s="24"/>
      <c r="B33" s="24"/>
      <c r="C33" s="24"/>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6"/>
      <c r="AH33" s="24"/>
      <c r="AI33" s="24"/>
      <c r="AJ33" s="24"/>
      <c r="AK33" s="24"/>
      <c r="AL33" s="24"/>
      <c r="AM33" s="24"/>
      <c r="AN33" s="24"/>
      <c r="AO33" s="24"/>
      <c r="AP33" s="104"/>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6"/>
      <c r="BT33" s="24"/>
      <c r="BU33" s="24"/>
      <c r="BV33" s="24"/>
      <c r="BW33" s="24"/>
      <c r="BX33" s="24"/>
      <c r="CB33" s="26"/>
    </row>
    <row r="34" spans="1:80" s="25" customFormat="1" ht="12.65" customHeight="1" x14ac:dyDescent="0.2">
      <c r="A34" s="24"/>
      <c r="B34" s="24"/>
      <c r="C34" s="24"/>
      <c r="D34" s="85" t="s">
        <v>28</v>
      </c>
      <c r="E34" s="85"/>
      <c r="F34" s="85"/>
      <c r="G34" s="85"/>
      <c r="H34" s="85"/>
      <c r="I34" s="85"/>
      <c r="J34" s="85"/>
      <c r="K34" s="85"/>
      <c r="L34" s="85" t="s">
        <v>29</v>
      </c>
      <c r="M34" s="85"/>
      <c r="N34" s="85"/>
      <c r="O34" s="85"/>
      <c r="P34" s="85"/>
      <c r="Q34" s="85"/>
      <c r="R34" s="85"/>
      <c r="S34" s="85"/>
      <c r="T34" s="85"/>
      <c r="U34" s="85"/>
      <c r="V34" s="85"/>
      <c r="W34" s="85"/>
      <c r="X34" s="85"/>
      <c r="Y34" s="85"/>
      <c r="Z34" s="85"/>
      <c r="AA34" s="85"/>
      <c r="AB34" s="85"/>
      <c r="AC34" s="85"/>
      <c r="AD34" s="85"/>
      <c r="AE34" s="85"/>
      <c r="AF34" s="85"/>
      <c r="AG34" s="85"/>
      <c r="AH34" s="24"/>
      <c r="AI34" s="24"/>
      <c r="AJ34" s="24"/>
      <c r="AK34" s="24"/>
      <c r="AL34" s="24"/>
      <c r="AM34" s="24"/>
      <c r="AN34" s="24"/>
      <c r="AO34" s="24"/>
      <c r="AP34" s="85" t="s">
        <v>28</v>
      </c>
      <c r="AQ34" s="85"/>
      <c r="AR34" s="85"/>
      <c r="AS34" s="85"/>
      <c r="AT34" s="85"/>
      <c r="AU34" s="85"/>
      <c r="AV34" s="85"/>
      <c r="AW34" s="85"/>
      <c r="AX34" s="85" t="s">
        <v>29</v>
      </c>
      <c r="AY34" s="85"/>
      <c r="AZ34" s="85"/>
      <c r="BA34" s="85"/>
      <c r="BB34" s="85"/>
      <c r="BC34" s="85"/>
      <c r="BD34" s="85"/>
      <c r="BE34" s="85"/>
      <c r="BF34" s="85"/>
      <c r="BG34" s="85"/>
      <c r="BH34" s="85"/>
      <c r="BI34" s="85"/>
      <c r="BJ34" s="85"/>
      <c r="BK34" s="85"/>
      <c r="BL34" s="85"/>
      <c r="BM34" s="85"/>
      <c r="BN34" s="85"/>
      <c r="BO34" s="85"/>
      <c r="BP34" s="85"/>
      <c r="BQ34" s="85"/>
      <c r="BR34" s="85"/>
      <c r="BS34" s="85"/>
      <c r="BT34" s="24"/>
      <c r="BU34" s="24"/>
      <c r="BV34" s="24"/>
      <c r="BW34" s="24"/>
      <c r="BX34" s="24"/>
      <c r="CB34" s="26"/>
    </row>
    <row r="35" spans="1:80" s="25" customFormat="1" ht="12.65" customHeight="1" x14ac:dyDescent="0.2">
      <c r="A35" s="24"/>
      <c r="B35" s="24"/>
      <c r="C35" s="2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24"/>
      <c r="AI35" s="24"/>
      <c r="AJ35" s="24"/>
      <c r="AK35" s="24"/>
      <c r="AL35" s="24"/>
      <c r="AM35" s="24"/>
      <c r="AN35" s="24"/>
      <c r="AO35" s="24"/>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24"/>
      <c r="BU35" s="24"/>
      <c r="BV35" s="24"/>
      <c r="BW35" s="24"/>
      <c r="BX35" s="24"/>
      <c r="CB35" s="26"/>
    </row>
    <row r="36" spans="1:80" s="25" customFormat="1" ht="12.65" customHeight="1" x14ac:dyDescent="0.2">
      <c r="A36" s="24"/>
      <c r="B36" s="24"/>
      <c r="C36" s="24"/>
      <c r="D36" s="81" t="str">
        <f>MID(請求額入力用シート!K4,1,1)</f>
        <v/>
      </c>
      <c r="E36" s="81"/>
      <c r="F36" s="81" t="str">
        <f>MID(請求額入力用シート!K4,2,1)</f>
        <v/>
      </c>
      <c r="G36" s="81"/>
      <c r="H36" s="81" t="str">
        <f>MID(請求額入力用シート!K4,3,1)</f>
        <v/>
      </c>
      <c r="I36" s="81"/>
      <c r="J36" s="81" t="str">
        <f>MID(請求額入力用シート!K4,4,1)</f>
        <v/>
      </c>
      <c r="K36" s="81"/>
      <c r="L36" s="95">
        <f>+請求額入力用シート!F5</f>
        <v>0</v>
      </c>
      <c r="M36" s="95"/>
      <c r="N36" s="95"/>
      <c r="O36" s="95"/>
      <c r="P36" s="95"/>
      <c r="Q36" s="95"/>
      <c r="R36" s="95"/>
      <c r="S36" s="95"/>
      <c r="T36" s="95"/>
      <c r="U36" s="95"/>
      <c r="V36" s="95"/>
      <c r="W36" s="95"/>
      <c r="X36" s="95"/>
      <c r="Y36" s="95"/>
      <c r="Z36" s="95"/>
      <c r="AA36" s="95"/>
      <c r="AB36" s="95"/>
      <c r="AC36" s="95"/>
      <c r="AD36" s="95"/>
      <c r="AE36" s="95"/>
      <c r="AF36" s="95"/>
      <c r="AG36" s="95"/>
      <c r="AH36" s="24"/>
      <c r="AI36" s="24"/>
      <c r="AJ36" s="24"/>
      <c r="AK36" s="24"/>
      <c r="AL36" s="24"/>
      <c r="AM36" s="24"/>
      <c r="AN36" s="24"/>
      <c r="AO36" s="24"/>
      <c r="AP36" s="80">
        <v>0</v>
      </c>
      <c r="AQ36" s="80"/>
      <c r="AR36" s="80">
        <v>0</v>
      </c>
      <c r="AS36" s="80"/>
      <c r="AT36" s="80">
        <v>0</v>
      </c>
      <c r="AU36" s="80"/>
      <c r="AV36" s="80">
        <v>1</v>
      </c>
      <c r="AW36" s="80"/>
      <c r="AX36" s="96" t="s">
        <v>30</v>
      </c>
      <c r="AY36" s="96"/>
      <c r="AZ36" s="96"/>
      <c r="BA36" s="96"/>
      <c r="BB36" s="96"/>
      <c r="BC36" s="96"/>
      <c r="BD36" s="96"/>
      <c r="BE36" s="96"/>
      <c r="BF36" s="96"/>
      <c r="BG36" s="96"/>
      <c r="BH36" s="96"/>
      <c r="BI36" s="96"/>
      <c r="BJ36" s="96"/>
      <c r="BK36" s="96"/>
      <c r="BL36" s="96"/>
      <c r="BM36" s="96"/>
      <c r="BN36" s="96"/>
      <c r="BO36" s="96"/>
      <c r="BP36" s="96"/>
      <c r="BQ36" s="96"/>
      <c r="BR36" s="96"/>
      <c r="BS36" s="96"/>
      <c r="BT36" s="24"/>
      <c r="BU36" s="24"/>
      <c r="BV36" s="24"/>
      <c r="BW36" s="24"/>
      <c r="BX36" s="24"/>
      <c r="CA36" s="27"/>
      <c r="CB36" s="28"/>
    </row>
    <row r="37" spans="1:80" s="25" customFormat="1" ht="12.65" customHeight="1" x14ac:dyDescent="0.2">
      <c r="A37" s="24"/>
      <c r="B37" s="24"/>
      <c r="C37" s="24"/>
      <c r="D37" s="81"/>
      <c r="E37" s="81"/>
      <c r="F37" s="81"/>
      <c r="G37" s="81"/>
      <c r="H37" s="81"/>
      <c r="I37" s="81"/>
      <c r="J37" s="81"/>
      <c r="K37" s="81"/>
      <c r="L37" s="95"/>
      <c r="M37" s="95"/>
      <c r="N37" s="95"/>
      <c r="O37" s="95"/>
      <c r="P37" s="95"/>
      <c r="Q37" s="95"/>
      <c r="R37" s="95"/>
      <c r="S37" s="95"/>
      <c r="T37" s="95"/>
      <c r="U37" s="95"/>
      <c r="V37" s="95"/>
      <c r="W37" s="95"/>
      <c r="X37" s="95"/>
      <c r="Y37" s="95"/>
      <c r="Z37" s="95"/>
      <c r="AA37" s="95"/>
      <c r="AB37" s="95"/>
      <c r="AC37" s="95"/>
      <c r="AD37" s="95"/>
      <c r="AE37" s="95"/>
      <c r="AF37" s="95"/>
      <c r="AG37" s="95"/>
      <c r="AH37" s="24"/>
      <c r="AI37" s="24"/>
      <c r="AJ37" s="24"/>
      <c r="AK37" s="24"/>
      <c r="AL37" s="24"/>
      <c r="AM37" s="24"/>
      <c r="AN37" s="24"/>
      <c r="AO37" s="24"/>
      <c r="AP37" s="80"/>
      <c r="AQ37" s="80"/>
      <c r="AR37" s="80"/>
      <c r="AS37" s="80"/>
      <c r="AT37" s="80"/>
      <c r="AU37" s="80"/>
      <c r="AV37" s="80"/>
      <c r="AW37" s="80"/>
      <c r="AX37" s="96"/>
      <c r="AY37" s="96"/>
      <c r="AZ37" s="96"/>
      <c r="BA37" s="96"/>
      <c r="BB37" s="96"/>
      <c r="BC37" s="96"/>
      <c r="BD37" s="96"/>
      <c r="BE37" s="96"/>
      <c r="BF37" s="96"/>
      <c r="BG37" s="96"/>
      <c r="BH37" s="96"/>
      <c r="BI37" s="96"/>
      <c r="BJ37" s="96"/>
      <c r="BK37" s="96"/>
      <c r="BL37" s="96"/>
      <c r="BM37" s="96"/>
      <c r="BN37" s="96"/>
      <c r="BO37" s="96"/>
      <c r="BP37" s="96"/>
      <c r="BQ37" s="96"/>
      <c r="BR37" s="96"/>
      <c r="BS37" s="96"/>
      <c r="BT37" s="24"/>
      <c r="BU37" s="24"/>
      <c r="BV37" s="24"/>
      <c r="BW37" s="24"/>
      <c r="BX37" s="24"/>
      <c r="CB37" s="26"/>
    </row>
    <row r="38" spans="1:80" s="25" customFormat="1" ht="12.65" customHeight="1" x14ac:dyDescent="0.2">
      <c r="A38" s="24"/>
      <c r="B38" s="24"/>
      <c r="C38" s="24"/>
      <c r="D38" s="85" t="s">
        <v>31</v>
      </c>
      <c r="E38" s="85"/>
      <c r="F38" s="85"/>
      <c r="G38" s="85"/>
      <c r="H38" s="85"/>
      <c r="I38" s="85"/>
      <c r="J38" s="85"/>
      <c r="K38" s="85"/>
      <c r="L38" s="85" t="s">
        <v>32</v>
      </c>
      <c r="M38" s="85"/>
      <c r="N38" s="85"/>
      <c r="O38" s="85"/>
      <c r="P38" s="85"/>
      <c r="Q38" s="85"/>
      <c r="R38" s="85"/>
      <c r="S38" s="85"/>
      <c r="T38" s="85"/>
      <c r="U38" s="85"/>
      <c r="V38" s="85"/>
      <c r="W38" s="85"/>
      <c r="X38" s="85"/>
      <c r="Y38" s="85"/>
      <c r="Z38" s="85"/>
      <c r="AA38" s="85"/>
      <c r="AB38" s="85"/>
      <c r="AC38" s="85"/>
      <c r="AD38" s="85"/>
      <c r="AE38" s="85"/>
      <c r="AF38" s="85"/>
      <c r="AG38" s="85"/>
      <c r="AH38" s="24"/>
      <c r="AI38" s="24"/>
      <c r="AJ38" s="24"/>
      <c r="AK38" s="24"/>
      <c r="AL38" s="24"/>
      <c r="AM38" s="24"/>
      <c r="AN38" s="24"/>
      <c r="AO38" s="24"/>
      <c r="AP38" s="85" t="s">
        <v>31</v>
      </c>
      <c r="AQ38" s="85"/>
      <c r="AR38" s="85"/>
      <c r="AS38" s="85"/>
      <c r="AT38" s="85"/>
      <c r="AU38" s="85"/>
      <c r="AV38" s="85"/>
      <c r="AW38" s="85"/>
      <c r="AX38" s="85" t="s">
        <v>32</v>
      </c>
      <c r="AY38" s="85"/>
      <c r="AZ38" s="85"/>
      <c r="BA38" s="85"/>
      <c r="BB38" s="85"/>
      <c r="BC38" s="85"/>
      <c r="BD38" s="85"/>
      <c r="BE38" s="85"/>
      <c r="BF38" s="85"/>
      <c r="BG38" s="85"/>
      <c r="BH38" s="85"/>
      <c r="BI38" s="85"/>
      <c r="BJ38" s="85"/>
      <c r="BK38" s="85"/>
      <c r="BL38" s="85"/>
      <c r="BM38" s="85"/>
      <c r="BN38" s="85"/>
      <c r="BO38" s="85"/>
      <c r="BP38" s="85"/>
      <c r="BQ38" s="85"/>
      <c r="BR38" s="85"/>
      <c r="BS38" s="85"/>
      <c r="BT38" s="24"/>
      <c r="BU38" s="24"/>
      <c r="BV38" s="24"/>
      <c r="BW38" s="24"/>
      <c r="BX38" s="24"/>
      <c r="CB38" s="26"/>
    </row>
    <row r="39" spans="1:80" s="25" customFormat="1" ht="12.65" customHeight="1" x14ac:dyDescent="0.2">
      <c r="A39" s="24"/>
      <c r="B39" s="24"/>
      <c r="C39" s="2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24"/>
      <c r="AI39" s="24"/>
      <c r="AJ39" s="24"/>
      <c r="AK39" s="24"/>
      <c r="AL39" s="24"/>
      <c r="AM39" s="24"/>
      <c r="AN39" s="24"/>
      <c r="AO39" s="24"/>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24"/>
      <c r="BU39" s="24"/>
      <c r="BV39" s="24"/>
      <c r="BW39" s="24"/>
      <c r="BX39" s="24"/>
      <c r="CB39" s="26"/>
    </row>
    <row r="40" spans="1:80" s="25" customFormat="1" ht="12.65" customHeight="1" x14ac:dyDescent="0.2">
      <c r="A40" s="24"/>
      <c r="B40" s="24"/>
      <c r="C40" s="24"/>
      <c r="D40" s="79" t="str">
        <f>MID(請求額入力用シート!K6,1,1)</f>
        <v/>
      </c>
      <c r="E40" s="79"/>
      <c r="F40" s="79" t="str">
        <f>MID(請求額入力用シート!K6,2,1)</f>
        <v/>
      </c>
      <c r="G40" s="79"/>
      <c r="H40" s="79" t="str">
        <f>MID(請求額入力用シート!K6,3,1)</f>
        <v/>
      </c>
      <c r="I40" s="79"/>
      <c r="J40" s="83"/>
      <c r="K40" s="83"/>
      <c r="L40" s="95">
        <f>+請求額入力用シート!F7</f>
        <v>0</v>
      </c>
      <c r="M40" s="95"/>
      <c r="N40" s="95"/>
      <c r="O40" s="95"/>
      <c r="P40" s="95"/>
      <c r="Q40" s="95"/>
      <c r="R40" s="95"/>
      <c r="S40" s="95"/>
      <c r="T40" s="95"/>
      <c r="U40" s="95"/>
      <c r="V40" s="95"/>
      <c r="W40" s="95"/>
      <c r="X40" s="95"/>
      <c r="Y40" s="95"/>
      <c r="Z40" s="95"/>
      <c r="AA40" s="95"/>
      <c r="AB40" s="95"/>
      <c r="AC40" s="95"/>
      <c r="AD40" s="95"/>
      <c r="AE40" s="95"/>
      <c r="AF40" s="95"/>
      <c r="AG40" s="95"/>
      <c r="AH40" s="24"/>
      <c r="AI40" s="24"/>
      <c r="AJ40" s="24"/>
      <c r="AK40" s="24"/>
      <c r="AL40" s="24"/>
      <c r="AM40" s="24"/>
      <c r="AN40" s="24"/>
      <c r="AO40" s="24"/>
      <c r="AP40" s="80">
        <v>0</v>
      </c>
      <c r="AQ40" s="80"/>
      <c r="AR40" s="80">
        <v>0</v>
      </c>
      <c r="AS40" s="80"/>
      <c r="AT40" s="80">
        <v>0</v>
      </c>
      <c r="AU40" s="80"/>
      <c r="AV40" s="83"/>
      <c r="AW40" s="83"/>
      <c r="AX40" s="84" t="s">
        <v>33</v>
      </c>
      <c r="AY40" s="84"/>
      <c r="AZ40" s="84"/>
      <c r="BA40" s="84"/>
      <c r="BB40" s="84"/>
      <c r="BC40" s="84"/>
      <c r="BD40" s="84"/>
      <c r="BE40" s="84"/>
      <c r="BF40" s="84"/>
      <c r="BG40" s="84"/>
      <c r="BH40" s="84"/>
      <c r="BI40" s="84"/>
      <c r="BJ40" s="84"/>
      <c r="BK40" s="84"/>
      <c r="BL40" s="84"/>
      <c r="BM40" s="84"/>
      <c r="BN40" s="84"/>
      <c r="BO40" s="84"/>
      <c r="BP40" s="84"/>
      <c r="BQ40" s="84"/>
      <c r="BR40" s="84"/>
      <c r="BS40" s="84"/>
      <c r="BT40" s="24"/>
      <c r="BU40" s="24"/>
      <c r="BV40" s="24"/>
      <c r="BW40" s="24"/>
      <c r="BX40" s="24"/>
      <c r="CA40" s="27"/>
      <c r="CB40" s="26"/>
    </row>
    <row r="41" spans="1:80" s="25" customFormat="1" ht="12.65" customHeight="1" x14ac:dyDescent="0.2">
      <c r="A41" s="24"/>
      <c r="B41" s="24"/>
      <c r="C41" s="24"/>
      <c r="D41" s="79"/>
      <c r="E41" s="79"/>
      <c r="F41" s="79"/>
      <c r="G41" s="79"/>
      <c r="H41" s="79"/>
      <c r="I41" s="79"/>
      <c r="J41" s="83"/>
      <c r="K41" s="83"/>
      <c r="L41" s="95"/>
      <c r="M41" s="95"/>
      <c r="N41" s="95"/>
      <c r="O41" s="95"/>
      <c r="P41" s="95"/>
      <c r="Q41" s="95"/>
      <c r="R41" s="95"/>
      <c r="S41" s="95"/>
      <c r="T41" s="95"/>
      <c r="U41" s="95"/>
      <c r="V41" s="95"/>
      <c r="W41" s="95"/>
      <c r="X41" s="95"/>
      <c r="Y41" s="95"/>
      <c r="Z41" s="95"/>
      <c r="AA41" s="95"/>
      <c r="AB41" s="95"/>
      <c r="AC41" s="95"/>
      <c r="AD41" s="95"/>
      <c r="AE41" s="95"/>
      <c r="AF41" s="95"/>
      <c r="AG41" s="95"/>
      <c r="AH41" s="24"/>
      <c r="AI41" s="24"/>
      <c r="AJ41" s="24"/>
      <c r="AK41" s="24"/>
      <c r="AL41" s="24"/>
      <c r="AM41" s="24"/>
      <c r="AN41" s="24"/>
      <c r="AO41" s="24"/>
      <c r="AP41" s="80"/>
      <c r="AQ41" s="80"/>
      <c r="AR41" s="80"/>
      <c r="AS41" s="80"/>
      <c r="AT41" s="80"/>
      <c r="AU41" s="80"/>
      <c r="AV41" s="83"/>
      <c r="AW41" s="83"/>
      <c r="AX41" s="84"/>
      <c r="AY41" s="84"/>
      <c r="AZ41" s="84"/>
      <c r="BA41" s="84"/>
      <c r="BB41" s="84"/>
      <c r="BC41" s="84"/>
      <c r="BD41" s="84"/>
      <c r="BE41" s="84"/>
      <c r="BF41" s="84"/>
      <c r="BG41" s="84"/>
      <c r="BH41" s="84"/>
      <c r="BI41" s="84"/>
      <c r="BJ41" s="84"/>
      <c r="BK41" s="84"/>
      <c r="BL41" s="84"/>
      <c r="BM41" s="84"/>
      <c r="BN41" s="84"/>
      <c r="BO41" s="84"/>
      <c r="BP41" s="84"/>
      <c r="BQ41" s="84"/>
      <c r="BR41" s="84"/>
      <c r="BS41" s="84"/>
      <c r="BT41" s="24"/>
      <c r="BU41" s="24"/>
      <c r="BV41" s="24"/>
      <c r="BW41" s="24"/>
      <c r="BX41" s="24"/>
      <c r="CB41" s="26"/>
    </row>
    <row r="42" spans="1:80" s="25" customFormat="1" ht="12.65" customHeight="1" x14ac:dyDescent="0.2">
      <c r="A42" s="24"/>
      <c r="B42" s="24"/>
      <c r="C42" s="24"/>
      <c r="D42" s="85" t="s">
        <v>60</v>
      </c>
      <c r="E42" s="85"/>
      <c r="F42" s="85"/>
      <c r="G42" s="85"/>
      <c r="H42" s="85"/>
      <c r="I42" s="85"/>
      <c r="J42" s="85"/>
      <c r="K42" s="85"/>
      <c r="L42" s="85" t="s">
        <v>34</v>
      </c>
      <c r="M42" s="85"/>
      <c r="N42" s="85"/>
      <c r="O42" s="85"/>
      <c r="P42" s="85"/>
      <c r="Q42" s="85"/>
      <c r="R42" s="85"/>
      <c r="S42" s="85"/>
      <c r="T42" s="85"/>
      <c r="U42" s="85"/>
      <c r="V42" s="85"/>
      <c r="W42" s="85"/>
      <c r="X42" s="85"/>
      <c r="Y42" s="85"/>
      <c r="Z42" s="86"/>
      <c r="AA42" s="87"/>
      <c r="AB42" s="87"/>
      <c r="AC42" s="87"/>
      <c r="AD42" s="87"/>
      <c r="AE42" s="87"/>
      <c r="AF42" s="87"/>
      <c r="AG42" s="88"/>
      <c r="AH42" s="24"/>
      <c r="AI42" s="24"/>
      <c r="AJ42" s="24"/>
      <c r="AK42" s="24"/>
      <c r="AL42" s="24"/>
      <c r="AM42" s="24"/>
      <c r="AN42" s="24"/>
      <c r="AO42" s="24"/>
      <c r="AP42" s="85" t="s">
        <v>60</v>
      </c>
      <c r="AQ42" s="85"/>
      <c r="AR42" s="85"/>
      <c r="AS42" s="85"/>
      <c r="AT42" s="85"/>
      <c r="AU42" s="85"/>
      <c r="AV42" s="85"/>
      <c r="AW42" s="85"/>
      <c r="AX42" s="85" t="s">
        <v>34</v>
      </c>
      <c r="AY42" s="85"/>
      <c r="AZ42" s="85"/>
      <c r="BA42" s="85"/>
      <c r="BB42" s="85"/>
      <c r="BC42" s="85"/>
      <c r="BD42" s="85"/>
      <c r="BE42" s="85"/>
      <c r="BF42" s="85"/>
      <c r="BG42" s="85"/>
      <c r="BH42" s="85"/>
      <c r="BI42" s="85"/>
      <c r="BJ42" s="85"/>
      <c r="BK42" s="85"/>
      <c r="BL42" s="86"/>
      <c r="BM42" s="87"/>
      <c r="BN42" s="87"/>
      <c r="BO42" s="87"/>
      <c r="BP42" s="87"/>
      <c r="BQ42" s="87"/>
      <c r="BR42" s="87"/>
      <c r="BS42" s="88"/>
      <c r="BT42" s="24"/>
      <c r="BU42" s="24"/>
      <c r="BV42" s="24"/>
      <c r="BW42" s="24"/>
      <c r="BX42" s="24"/>
      <c r="CB42" s="26"/>
    </row>
    <row r="43" spans="1:80" s="25" customFormat="1" ht="12.65" customHeight="1" x14ac:dyDescent="0.2">
      <c r="A43" s="24"/>
      <c r="B43" s="24"/>
      <c r="C43" s="24"/>
      <c r="D43" s="85"/>
      <c r="E43" s="85"/>
      <c r="F43" s="85"/>
      <c r="G43" s="85"/>
      <c r="H43" s="85"/>
      <c r="I43" s="85"/>
      <c r="J43" s="85"/>
      <c r="K43" s="85"/>
      <c r="L43" s="85"/>
      <c r="M43" s="85"/>
      <c r="N43" s="85"/>
      <c r="O43" s="85"/>
      <c r="P43" s="85"/>
      <c r="Q43" s="85"/>
      <c r="R43" s="85"/>
      <c r="S43" s="85"/>
      <c r="T43" s="85"/>
      <c r="U43" s="85"/>
      <c r="V43" s="85"/>
      <c r="W43" s="85"/>
      <c r="X43" s="85"/>
      <c r="Y43" s="85"/>
      <c r="Z43" s="89"/>
      <c r="AA43" s="90"/>
      <c r="AB43" s="90"/>
      <c r="AC43" s="90"/>
      <c r="AD43" s="90"/>
      <c r="AE43" s="90"/>
      <c r="AF43" s="90"/>
      <c r="AG43" s="91"/>
      <c r="AH43" s="24"/>
      <c r="AI43" s="24"/>
      <c r="AJ43" s="24"/>
      <c r="AK43" s="24"/>
      <c r="AL43" s="24"/>
      <c r="AM43" s="24"/>
      <c r="AN43" s="24"/>
      <c r="AO43" s="24"/>
      <c r="AP43" s="85"/>
      <c r="AQ43" s="85"/>
      <c r="AR43" s="85"/>
      <c r="AS43" s="85"/>
      <c r="AT43" s="85"/>
      <c r="AU43" s="85"/>
      <c r="AV43" s="85"/>
      <c r="AW43" s="85"/>
      <c r="AX43" s="85"/>
      <c r="AY43" s="85"/>
      <c r="AZ43" s="85"/>
      <c r="BA43" s="85"/>
      <c r="BB43" s="85"/>
      <c r="BC43" s="85"/>
      <c r="BD43" s="85"/>
      <c r="BE43" s="85"/>
      <c r="BF43" s="85"/>
      <c r="BG43" s="85"/>
      <c r="BH43" s="85"/>
      <c r="BI43" s="85"/>
      <c r="BJ43" s="85"/>
      <c r="BK43" s="85"/>
      <c r="BL43" s="89"/>
      <c r="BM43" s="90"/>
      <c r="BN43" s="90"/>
      <c r="BO43" s="90"/>
      <c r="BP43" s="90"/>
      <c r="BQ43" s="90"/>
      <c r="BR43" s="90"/>
      <c r="BS43" s="91"/>
      <c r="BT43" s="24"/>
      <c r="BU43" s="24"/>
      <c r="BV43" s="24"/>
      <c r="BW43" s="24"/>
      <c r="BX43" s="24"/>
      <c r="CB43" s="26"/>
    </row>
    <row r="44" spans="1:80" s="25" customFormat="1" ht="12.65" customHeight="1" x14ac:dyDescent="0.2">
      <c r="A44" s="24"/>
      <c r="B44" s="24"/>
      <c r="C44" s="24"/>
      <c r="D44" s="144">
        <f>+請求額入力用シート!F8</f>
        <v>0</v>
      </c>
      <c r="E44" s="145"/>
      <c r="F44" s="145"/>
      <c r="G44" s="145"/>
      <c r="H44" s="145"/>
      <c r="I44" s="145"/>
      <c r="J44" s="145"/>
      <c r="K44" s="146"/>
      <c r="L44" s="81" t="str">
        <f>MID(請求額入力用シート!$K$9,1,1)</f>
        <v/>
      </c>
      <c r="M44" s="81"/>
      <c r="N44" s="81" t="str">
        <f>MID(請求額入力用シート!$K$9,2,1)</f>
        <v/>
      </c>
      <c r="O44" s="81"/>
      <c r="P44" s="81" t="str">
        <f>MID(請求額入力用シート!$K$9,3,1)</f>
        <v/>
      </c>
      <c r="Q44" s="81"/>
      <c r="R44" s="81" t="str">
        <f>MID(請求額入力用シート!$K$9,4,1)</f>
        <v/>
      </c>
      <c r="S44" s="81"/>
      <c r="T44" s="81" t="str">
        <f>MID(請求額入力用シート!$K$9,5,1)</f>
        <v/>
      </c>
      <c r="U44" s="81"/>
      <c r="V44" s="81" t="str">
        <f>MID(請求額入力用シート!$K$9,6,1)</f>
        <v/>
      </c>
      <c r="W44" s="81"/>
      <c r="X44" s="81" t="str">
        <f>MID(請求額入力用シート!$K$9,7,1)</f>
        <v/>
      </c>
      <c r="Y44" s="81"/>
      <c r="Z44" s="89"/>
      <c r="AA44" s="90"/>
      <c r="AB44" s="90"/>
      <c r="AC44" s="90"/>
      <c r="AD44" s="90"/>
      <c r="AE44" s="90"/>
      <c r="AF44" s="90"/>
      <c r="AG44" s="91"/>
      <c r="AH44" s="24"/>
      <c r="AI44" s="24"/>
      <c r="AJ44" s="24"/>
      <c r="AK44" s="24"/>
      <c r="AL44" s="24"/>
      <c r="AM44" s="24"/>
      <c r="AN44" s="24"/>
      <c r="AO44" s="24"/>
      <c r="AP44" s="150" t="s">
        <v>62</v>
      </c>
      <c r="AQ44" s="151"/>
      <c r="AR44" s="151"/>
      <c r="AS44" s="151"/>
      <c r="AT44" s="151"/>
      <c r="AU44" s="151"/>
      <c r="AV44" s="151"/>
      <c r="AW44" s="152"/>
      <c r="AX44" s="80">
        <v>1</v>
      </c>
      <c r="AY44" s="80"/>
      <c r="AZ44" s="80">
        <v>2</v>
      </c>
      <c r="BA44" s="80"/>
      <c r="BB44" s="80">
        <v>3</v>
      </c>
      <c r="BC44" s="80"/>
      <c r="BD44" s="80">
        <v>4</v>
      </c>
      <c r="BE44" s="80"/>
      <c r="BF44" s="80">
        <v>5</v>
      </c>
      <c r="BG44" s="80"/>
      <c r="BH44" s="80">
        <v>6</v>
      </c>
      <c r="BI44" s="80"/>
      <c r="BJ44" s="80">
        <v>7</v>
      </c>
      <c r="BK44" s="80"/>
      <c r="BL44" s="89"/>
      <c r="BM44" s="90"/>
      <c r="BN44" s="90"/>
      <c r="BO44" s="90"/>
      <c r="BP44" s="90"/>
      <c r="BQ44" s="90"/>
      <c r="BR44" s="90"/>
      <c r="BS44" s="91"/>
      <c r="BT44" s="24"/>
      <c r="BU44" s="24"/>
      <c r="BV44" s="24"/>
      <c r="BW44" s="24"/>
      <c r="BX44" s="24"/>
      <c r="CA44" s="27"/>
      <c r="CB44" s="26"/>
    </row>
    <row r="45" spans="1:80" s="25" customFormat="1" ht="12.65" customHeight="1" x14ac:dyDescent="0.2">
      <c r="A45" s="24"/>
      <c r="B45" s="24"/>
      <c r="C45" s="24"/>
      <c r="D45" s="147"/>
      <c r="E45" s="148"/>
      <c r="F45" s="148"/>
      <c r="G45" s="148"/>
      <c r="H45" s="148"/>
      <c r="I45" s="148"/>
      <c r="J45" s="148"/>
      <c r="K45" s="149"/>
      <c r="L45" s="81"/>
      <c r="M45" s="81"/>
      <c r="N45" s="81"/>
      <c r="O45" s="81"/>
      <c r="P45" s="81"/>
      <c r="Q45" s="81"/>
      <c r="R45" s="81"/>
      <c r="S45" s="81"/>
      <c r="T45" s="81"/>
      <c r="U45" s="81"/>
      <c r="V45" s="81"/>
      <c r="W45" s="81"/>
      <c r="X45" s="81"/>
      <c r="Y45" s="81"/>
      <c r="Z45" s="92"/>
      <c r="AA45" s="93"/>
      <c r="AB45" s="93"/>
      <c r="AC45" s="93"/>
      <c r="AD45" s="93"/>
      <c r="AE45" s="93"/>
      <c r="AF45" s="93"/>
      <c r="AG45" s="94"/>
      <c r="AH45" s="24"/>
      <c r="AI45" s="24"/>
      <c r="AJ45" s="24"/>
      <c r="AK45" s="24"/>
      <c r="AL45" s="24"/>
      <c r="AM45" s="24"/>
      <c r="AN45" s="24"/>
      <c r="AO45" s="24"/>
      <c r="AP45" s="153"/>
      <c r="AQ45" s="154"/>
      <c r="AR45" s="154"/>
      <c r="AS45" s="154"/>
      <c r="AT45" s="154"/>
      <c r="AU45" s="154"/>
      <c r="AV45" s="154"/>
      <c r="AW45" s="155"/>
      <c r="AX45" s="80"/>
      <c r="AY45" s="80"/>
      <c r="AZ45" s="80"/>
      <c r="BA45" s="80"/>
      <c r="BB45" s="80"/>
      <c r="BC45" s="80"/>
      <c r="BD45" s="80"/>
      <c r="BE45" s="80"/>
      <c r="BF45" s="80"/>
      <c r="BG45" s="80"/>
      <c r="BH45" s="80"/>
      <c r="BI45" s="80"/>
      <c r="BJ45" s="80"/>
      <c r="BK45" s="80"/>
      <c r="BL45" s="92"/>
      <c r="BM45" s="93"/>
      <c r="BN45" s="93"/>
      <c r="BO45" s="93"/>
      <c r="BP45" s="93"/>
      <c r="BQ45" s="93"/>
      <c r="BR45" s="93"/>
      <c r="BS45" s="94"/>
      <c r="BT45" s="24"/>
      <c r="BU45" s="24"/>
      <c r="BV45" s="24"/>
      <c r="BW45" s="24"/>
      <c r="BX45" s="24"/>
      <c r="CB45" s="26"/>
    </row>
    <row r="46" spans="1:80" s="25" customFormat="1" ht="12.65" customHeight="1" x14ac:dyDescent="0.2">
      <c r="A46" s="24"/>
      <c r="B46" s="24"/>
      <c r="C46" s="24"/>
      <c r="D46" s="82" t="s">
        <v>35</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24"/>
      <c r="AI46" s="24"/>
      <c r="AJ46" s="24"/>
      <c r="AK46" s="24"/>
      <c r="AL46" s="24"/>
      <c r="AM46" s="24"/>
      <c r="AN46" s="24"/>
      <c r="AO46" s="24"/>
      <c r="AP46" s="82" t="s">
        <v>35</v>
      </c>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24"/>
      <c r="BU46" s="24"/>
      <c r="BV46" s="24"/>
      <c r="BW46" s="24"/>
      <c r="BX46" s="24"/>
      <c r="CB46" s="26"/>
    </row>
    <row r="47" spans="1:80" s="25" customFormat="1" ht="12.65" customHeight="1" x14ac:dyDescent="0.2">
      <c r="A47" s="24"/>
      <c r="B47" s="24"/>
      <c r="C47" s="24"/>
      <c r="D47" s="79" t="str">
        <f>MID(請求額入力用シート!F10,1,1)</f>
        <v/>
      </c>
      <c r="E47" s="79" t="str">
        <f>MID(請求額入力用シート!F10,2,1)</f>
        <v/>
      </c>
      <c r="F47" s="79" t="str">
        <f>MID(請求額入力用シート!F10,3,1)</f>
        <v/>
      </c>
      <c r="G47" s="79" t="str">
        <f>MID(請求額入力用シート!F10,4,1)</f>
        <v/>
      </c>
      <c r="H47" s="79" t="str">
        <f>MID(請求額入力用シート!F10,5,1)</f>
        <v/>
      </c>
      <c r="I47" s="79" t="str">
        <f>MID(請求額入力用シート!F10,6,1)</f>
        <v/>
      </c>
      <c r="J47" s="79" t="str">
        <f>MID(請求額入力用シート!F10,7,1)</f>
        <v/>
      </c>
      <c r="K47" s="79" t="str">
        <f>MID(請求額入力用シート!F10,8,1)</f>
        <v/>
      </c>
      <c r="L47" s="79" t="str">
        <f>MID(請求額入力用シート!F10,9,1)</f>
        <v/>
      </c>
      <c r="M47" s="79" t="str">
        <f>MID(請求額入力用シート!F10,10,1)</f>
        <v/>
      </c>
      <c r="N47" s="79" t="str">
        <f>MID(請求額入力用シート!F10,11,1)</f>
        <v/>
      </c>
      <c r="O47" s="79" t="str">
        <f>MID(請求額入力用シート!F10,12,1)</f>
        <v/>
      </c>
      <c r="P47" s="79" t="str">
        <f>MID(請求額入力用シート!F10,13,1)</f>
        <v/>
      </c>
      <c r="Q47" s="79" t="str">
        <f>MID(請求額入力用シート!F10,14,1)</f>
        <v/>
      </c>
      <c r="R47" s="79" t="str">
        <f>MID(請求額入力用シート!F10,15,1)</f>
        <v/>
      </c>
      <c r="S47" s="79" t="str">
        <f>MID(請求額入力用シート!F10,16,1)</f>
        <v/>
      </c>
      <c r="T47" s="79" t="str">
        <f>MID(請求額入力用シート!F10,17,1)</f>
        <v/>
      </c>
      <c r="U47" s="79" t="str">
        <f>MID(請求額入力用シート!F10,18,1)</f>
        <v/>
      </c>
      <c r="V47" s="79" t="str">
        <f>MID(請求額入力用シート!F10,19,1)</f>
        <v/>
      </c>
      <c r="W47" s="79" t="str">
        <f>MID(請求額入力用シート!F10,20,1)</f>
        <v/>
      </c>
      <c r="X47" s="79" t="str">
        <f>MID(請求額入力用シート!F10,21,1)</f>
        <v/>
      </c>
      <c r="Y47" s="79" t="str">
        <f>MID(請求額入力用シート!F10,22,1)</f>
        <v/>
      </c>
      <c r="Z47" s="79" t="str">
        <f>MID(請求額入力用シート!F10,23,1)</f>
        <v/>
      </c>
      <c r="AA47" s="79" t="str">
        <f>MID(請求額入力用シート!F10,24,1)</f>
        <v/>
      </c>
      <c r="AB47" s="79" t="str">
        <f>MID(請求額入力用シート!F10,25,1)</f>
        <v/>
      </c>
      <c r="AC47" s="79" t="str">
        <f>MID(請求額入力用シート!F10,26,1)</f>
        <v/>
      </c>
      <c r="AD47" s="79" t="str">
        <f>MID(請求額入力用シート!F10,27,1)</f>
        <v/>
      </c>
      <c r="AE47" s="79" t="str">
        <f>MID(請求額入力用シート!F10,28,1)</f>
        <v/>
      </c>
      <c r="AF47" s="79" t="str">
        <f>MID(請求額入力用シート!F10,29,1)</f>
        <v/>
      </c>
      <c r="AG47" s="79" t="str">
        <f>MID(請求額入力用シート!F10,30,1)</f>
        <v/>
      </c>
      <c r="AH47" s="24"/>
      <c r="AI47" s="24"/>
      <c r="AJ47" s="24"/>
      <c r="AK47" s="24"/>
      <c r="AL47" s="24"/>
      <c r="AM47" s="24"/>
      <c r="AN47" s="24"/>
      <c r="AO47" s="24"/>
      <c r="AP47" s="76" t="s">
        <v>36</v>
      </c>
      <c r="AQ47" s="76" t="s">
        <v>37</v>
      </c>
      <c r="AR47" s="76" t="s">
        <v>38</v>
      </c>
      <c r="AS47" s="76" t="s">
        <v>39</v>
      </c>
      <c r="AT47" s="76" t="s">
        <v>40</v>
      </c>
      <c r="AU47" s="76" t="s">
        <v>41</v>
      </c>
      <c r="AV47" s="76" t="s">
        <v>42</v>
      </c>
      <c r="AW47" s="76" t="s">
        <v>43</v>
      </c>
      <c r="AX47" s="76" t="s">
        <v>44</v>
      </c>
      <c r="AY47" s="77" t="s">
        <v>45</v>
      </c>
      <c r="AZ47" s="77" t="s">
        <v>39</v>
      </c>
      <c r="BA47" s="77" t="s">
        <v>46</v>
      </c>
      <c r="BB47" s="77"/>
      <c r="BC47" s="73"/>
      <c r="BD47" s="73"/>
      <c r="BE47" s="73"/>
      <c r="BF47" s="75"/>
      <c r="BG47" s="75"/>
      <c r="BH47" s="75"/>
      <c r="BI47" s="75"/>
      <c r="BJ47" s="75"/>
      <c r="BK47" s="75"/>
      <c r="BL47" s="75"/>
      <c r="BM47" s="75"/>
      <c r="BN47" s="75"/>
      <c r="BO47" s="75"/>
      <c r="BP47" s="75"/>
      <c r="BQ47" s="75"/>
      <c r="BR47" s="75"/>
      <c r="BS47" s="75"/>
      <c r="BT47" s="24"/>
      <c r="BU47" s="24"/>
      <c r="BV47" s="24"/>
      <c r="BW47" s="24"/>
      <c r="BX47" s="24"/>
      <c r="CB47" s="26"/>
    </row>
    <row r="48" spans="1:80" s="25" customFormat="1" ht="12.65" customHeight="1" x14ac:dyDescent="0.2">
      <c r="A48" s="24"/>
      <c r="B48" s="24"/>
      <c r="C48" s="24"/>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24"/>
      <c r="AI48" s="24"/>
      <c r="AJ48" s="24"/>
      <c r="AK48" s="24"/>
      <c r="AL48" s="24"/>
      <c r="AM48" s="24"/>
      <c r="AN48" s="24"/>
      <c r="AO48" s="24"/>
      <c r="AP48" s="76"/>
      <c r="AQ48" s="76"/>
      <c r="AR48" s="76"/>
      <c r="AS48" s="76"/>
      <c r="AT48" s="76"/>
      <c r="AU48" s="76"/>
      <c r="AV48" s="76"/>
      <c r="AW48" s="76"/>
      <c r="AX48" s="76"/>
      <c r="AY48" s="78"/>
      <c r="AZ48" s="78"/>
      <c r="BA48" s="78"/>
      <c r="BB48" s="78"/>
      <c r="BC48" s="74"/>
      <c r="BD48" s="74"/>
      <c r="BE48" s="74"/>
      <c r="BF48" s="75"/>
      <c r="BG48" s="75"/>
      <c r="BH48" s="75"/>
      <c r="BI48" s="75"/>
      <c r="BJ48" s="75"/>
      <c r="BK48" s="75"/>
      <c r="BL48" s="75"/>
      <c r="BM48" s="75"/>
      <c r="BN48" s="75"/>
      <c r="BO48" s="75"/>
      <c r="BP48" s="75"/>
      <c r="BQ48" s="75"/>
      <c r="BR48" s="75"/>
      <c r="BS48" s="75"/>
      <c r="BT48" s="24"/>
      <c r="BU48" s="24"/>
      <c r="BV48" s="24"/>
      <c r="BW48" s="24"/>
      <c r="BX48" s="24"/>
      <c r="CB48" s="26"/>
    </row>
    <row r="49" spans="1:80" s="25" customFormat="1" ht="13.5" customHeight="1" x14ac:dyDescent="0.2">
      <c r="A49" s="24"/>
      <c r="B49" s="24"/>
      <c r="C49" s="24"/>
      <c r="D49" s="29" t="s">
        <v>47</v>
      </c>
      <c r="E49" s="24"/>
      <c r="F49" s="29" t="s">
        <v>48</v>
      </c>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9" t="s">
        <v>47</v>
      </c>
      <c r="AQ49" s="24"/>
      <c r="AR49" s="29" t="s">
        <v>48</v>
      </c>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CB49" s="26"/>
    </row>
    <row r="50" spans="1:80" s="25" customFormat="1" ht="13.5" customHeight="1" thickBo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CB50" s="26"/>
    </row>
    <row r="51" spans="1:80" s="25" customFormat="1" ht="13.5" customHeight="1" thickTop="1" x14ac:dyDescent="0.2">
      <c r="A51" s="24"/>
      <c r="B51" s="127" t="s">
        <v>72</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9"/>
      <c r="AL51" s="24"/>
      <c r="AM51" s="24"/>
      <c r="AN51" s="127" t="s">
        <v>71</v>
      </c>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9"/>
      <c r="BX51" s="24"/>
      <c r="CB51" s="26"/>
    </row>
    <row r="52" spans="1:80" s="25" customFormat="1" ht="13.5" customHeight="1" x14ac:dyDescent="0.2">
      <c r="A52" s="24"/>
      <c r="B52" s="130"/>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24"/>
      <c r="AM52" s="24"/>
      <c r="AN52" s="130"/>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2"/>
      <c r="BX52" s="24"/>
      <c r="CB52" s="26"/>
    </row>
    <row r="53" spans="1:80" s="25" customFormat="1" ht="13.5" customHeight="1" x14ac:dyDescent="0.2">
      <c r="A53" s="24"/>
      <c r="B53" s="130"/>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24"/>
      <c r="AM53" s="24"/>
      <c r="AN53" s="130"/>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2"/>
      <c r="BX53" s="24"/>
      <c r="CB53" s="26"/>
    </row>
    <row r="54" spans="1:80" s="25" customFormat="1" ht="13.5" customHeight="1" x14ac:dyDescent="0.2">
      <c r="A54" s="24"/>
      <c r="B54" s="130"/>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24"/>
      <c r="AM54" s="24"/>
      <c r="AN54" s="130"/>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2"/>
      <c r="BX54" s="24"/>
      <c r="CB54" s="26"/>
    </row>
    <row r="55" spans="1:80" s="25" customFormat="1" ht="13.5" customHeight="1" x14ac:dyDescent="0.2">
      <c r="A55" s="24"/>
      <c r="B55" s="130"/>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24"/>
      <c r="AM55" s="24"/>
      <c r="AN55" s="130"/>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2"/>
      <c r="BX55" s="24"/>
      <c r="CB55" s="26"/>
    </row>
    <row r="56" spans="1:80" s="25" customFormat="1" ht="13.5" customHeight="1" x14ac:dyDescent="0.2">
      <c r="A56" s="24"/>
      <c r="B56" s="130"/>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24"/>
      <c r="AM56" s="24"/>
      <c r="AN56" s="130"/>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2"/>
      <c r="BX56" s="24"/>
      <c r="CB56" s="26"/>
    </row>
    <row r="57" spans="1:80" s="25" customFormat="1" ht="13.5" customHeight="1" x14ac:dyDescent="0.2">
      <c r="A57" s="24"/>
      <c r="B57" s="130"/>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24"/>
      <c r="AM57" s="24"/>
      <c r="AN57" s="130"/>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2"/>
      <c r="BX57" s="24"/>
      <c r="CB57" s="26"/>
    </row>
    <row r="58" spans="1:80" s="25" customFormat="1" ht="13.5" customHeight="1" x14ac:dyDescent="0.2">
      <c r="A58" s="24"/>
      <c r="B58" s="130"/>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24"/>
      <c r="AM58" s="24"/>
      <c r="AN58" s="130"/>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2"/>
      <c r="BX58" s="24"/>
      <c r="CB58" s="26"/>
    </row>
    <row r="59" spans="1:80" s="25" customFormat="1" ht="13.5" customHeight="1" x14ac:dyDescent="0.2">
      <c r="A59" s="24"/>
      <c r="B59" s="130"/>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24"/>
      <c r="AM59" s="24"/>
      <c r="AN59" s="130"/>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2"/>
      <c r="BX59" s="24"/>
      <c r="CB59" s="26"/>
    </row>
    <row r="60" spans="1:80" s="25" customFormat="1" ht="13.5" customHeight="1" x14ac:dyDescent="0.2">
      <c r="A60" s="24"/>
      <c r="B60" s="130"/>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24"/>
      <c r="AM60" s="24"/>
      <c r="AN60" s="130"/>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2"/>
      <c r="BX60" s="24"/>
      <c r="CB60" s="26"/>
    </row>
    <row r="61" spans="1:80" s="25" customFormat="1" ht="13.5" customHeight="1" x14ac:dyDescent="0.2">
      <c r="A61" s="24"/>
      <c r="B61" s="130"/>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24"/>
      <c r="AM61" s="24"/>
      <c r="AN61" s="130"/>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2"/>
      <c r="BX61" s="24"/>
      <c r="CB61" s="26"/>
    </row>
    <row r="62" spans="1:80" s="25" customFormat="1" ht="13.5" customHeight="1" x14ac:dyDescent="0.2">
      <c r="A62" s="24"/>
      <c r="B62" s="130"/>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24"/>
      <c r="AM62" s="24"/>
      <c r="AN62" s="130"/>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2"/>
      <c r="BX62" s="24"/>
      <c r="CB62" s="26"/>
    </row>
    <row r="63" spans="1:80" s="25" customFormat="1" ht="13.5" customHeight="1" x14ac:dyDescent="0.2">
      <c r="A63" s="24"/>
      <c r="B63" s="130"/>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24"/>
      <c r="AM63" s="24"/>
      <c r="AN63" s="130"/>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2"/>
      <c r="BX63" s="24"/>
      <c r="CB63" s="26"/>
    </row>
    <row r="64" spans="1:80" s="25" customFormat="1" ht="13.5" customHeight="1" x14ac:dyDescent="0.2">
      <c r="A64" s="24"/>
      <c r="B64" s="130"/>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24"/>
      <c r="AM64" s="24"/>
      <c r="AN64" s="130"/>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2"/>
      <c r="BX64" s="24"/>
      <c r="CB64" s="26"/>
    </row>
    <row r="65" spans="1:80" s="25" customFormat="1" ht="13.5" customHeight="1" thickBot="1" x14ac:dyDescent="0.25">
      <c r="A65" s="24"/>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24"/>
      <c r="AM65" s="24"/>
      <c r="AN65" s="133"/>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5"/>
      <c r="BX65" s="24"/>
      <c r="CB65" s="31"/>
    </row>
    <row r="66" spans="1:80" ht="12.75" customHeight="1" thickTop="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30"/>
      <c r="AA66" s="30"/>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30"/>
      <c r="BM66" s="30"/>
      <c r="BN66" s="24"/>
      <c r="BO66" s="24"/>
      <c r="BP66" s="24"/>
      <c r="BQ66" s="24"/>
      <c r="BR66" s="24"/>
      <c r="BS66" s="24"/>
      <c r="BT66" s="24"/>
      <c r="BU66" s="24"/>
      <c r="BV66" s="24"/>
      <c r="BW66" s="24"/>
      <c r="BX66" s="24"/>
    </row>
    <row r="67" spans="1:80" ht="12.75" customHeight="1" x14ac:dyDescent="0.2"/>
    <row r="68" spans="1:80" ht="12.75" customHeight="1" x14ac:dyDescent="0.2"/>
    <row r="69" spans="1:80" ht="12.75" customHeight="1" x14ac:dyDescent="0.2"/>
    <row r="70" spans="1:80" ht="12.75" customHeight="1" x14ac:dyDescent="0.2"/>
    <row r="71" spans="1:80" ht="12.75" customHeight="1" x14ac:dyDescent="0.2"/>
    <row r="72" spans="1:80" ht="12.75" customHeight="1" x14ac:dyDescent="0.2"/>
    <row r="73" spans="1:80" ht="12.75" customHeight="1" x14ac:dyDescent="0.2"/>
    <row r="74" spans="1:80" ht="12.75" customHeight="1" x14ac:dyDescent="0.2"/>
    <row r="75" spans="1:80" ht="12.75" customHeight="1" x14ac:dyDescent="0.2"/>
    <row r="76" spans="1:80" ht="12.75" customHeight="1" x14ac:dyDescent="0.2"/>
    <row r="77" spans="1:80" ht="12.75" customHeight="1" x14ac:dyDescent="0.2"/>
    <row r="78" spans="1:80" ht="12.75" customHeight="1" x14ac:dyDescent="0.2"/>
    <row r="79" spans="1:80" ht="12.75" customHeight="1" x14ac:dyDescent="0.2"/>
    <row r="80" spans="1:80" ht="12.75" customHeight="1" x14ac:dyDescent="0.2"/>
    <row r="81" ht="12.75" customHeight="1" x14ac:dyDescent="0.2"/>
    <row r="82" ht="12.75" customHeight="1" x14ac:dyDescent="0.2"/>
    <row r="100"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29" ht="13.5" customHeight="1" x14ac:dyDescent="0.2"/>
    <row r="130" ht="13.5" customHeight="1" x14ac:dyDescent="0.2"/>
    <row r="131" ht="13.5" customHeight="1" x14ac:dyDescent="0.2"/>
    <row r="133" ht="13.5" customHeight="1" x14ac:dyDescent="0.2"/>
    <row r="134" ht="13.5" customHeight="1" x14ac:dyDescent="0.2"/>
  </sheetData>
  <sheetProtection formatCells="0"/>
  <mergeCells count="163">
    <mergeCell ref="B51:AK65"/>
    <mergeCell ref="J28:AH29"/>
    <mergeCell ref="AV28:BT29"/>
    <mergeCell ref="D44:K45"/>
    <mergeCell ref="AP44:AW45"/>
    <mergeCell ref="AN51:BW65"/>
    <mergeCell ref="BO5:BP5"/>
    <mergeCell ref="BR5:BS5"/>
    <mergeCell ref="BU5:BV5"/>
    <mergeCell ref="R9:V10"/>
    <mergeCell ref="W9:AI10"/>
    <mergeCell ref="BD9:BH10"/>
    <mergeCell ref="BI9:BW10"/>
    <mergeCell ref="C20:AJ22"/>
    <mergeCell ref="AO20:BV22"/>
    <mergeCell ref="C24:I25"/>
    <mergeCell ref="J24:AJ25"/>
    <mergeCell ref="AO24:AU25"/>
    <mergeCell ref="AV24:BV25"/>
    <mergeCell ref="C26:I27"/>
    <mergeCell ref="J26:X27"/>
    <mergeCell ref="AO26:AU27"/>
    <mergeCell ref="AV26:AX27"/>
    <mergeCell ref="AY26:BA27"/>
    <mergeCell ref="W3:Y3"/>
    <mergeCell ref="BI3:BK3"/>
    <mergeCell ref="X5:Z5"/>
    <mergeCell ref="AA5:AK5"/>
    <mergeCell ref="BJ5:BL5"/>
    <mergeCell ref="BM5:BN5"/>
    <mergeCell ref="B17:AK17"/>
    <mergeCell ref="AN17:BW17"/>
    <mergeCell ref="B18:AK18"/>
    <mergeCell ref="AN18:BW18"/>
    <mergeCell ref="R11:V12"/>
    <mergeCell ref="W11:AI12"/>
    <mergeCell ref="BD11:BH12"/>
    <mergeCell ref="BI11:BW12"/>
    <mergeCell ref="R13:V14"/>
    <mergeCell ref="W13:AI14"/>
    <mergeCell ref="BD13:BH14"/>
    <mergeCell ref="BI13:BW15"/>
    <mergeCell ref="BB26:BB27"/>
    <mergeCell ref="BU28:BV29"/>
    <mergeCell ref="D32:AG33"/>
    <mergeCell ref="AP32:BS33"/>
    <mergeCell ref="BC26:BE27"/>
    <mergeCell ref="BF26:BF27"/>
    <mergeCell ref="BG26:BI27"/>
    <mergeCell ref="BJ26:BV27"/>
    <mergeCell ref="C28:I29"/>
    <mergeCell ref="AI28:AJ29"/>
    <mergeCell ref="AO28:AU29"/>
    <mergeCell ref="AR36:AS37"/>
    <mergeCell ref="AT36:AU37"/>
    <mergeCell ref="AV36:AW37"/>
    <mergeCell ref="AX36:BS37"/>
    <mergeCell ref="D38:K39"/>
    <mergeCell ref="L38:AG39"/>
    <mergeCell ref="AP38:AW39"/>
    <mergeCell ref="AX38:BS39"/>
    <mergeCell ref="D34:K35"/>
    <mergeCell ref="L34:AG35"/>
    <mergeCell ref="AP34:AW35"/>
    <mergeCell ref="AX34:BS35"/>
    <mergeCell ref="D36:E37"/>
    <mergeCell ref="F36:G37"/>
    <mergeCell ref="H36:I37"/>
    <mergeCell ref="J36:K37"/>
    <mergeCell ref="L36:AG37"/>
    <mergeCell ref="AP36:AQ37"/>
    <mergeCell ref="AV40:AW41"/>
    <mergeCell ref="AX40:BS41"/>
    <mergeCell ref="D42:K43"/>
    <mergeCell ref="L42:Y43"/>
    <mergeCell ref="Z42:AG45"/>
    <mergeCell ref="AP42:AW43"/>
    <mergeCell ref="AX42:BK43"/>
    <mergeCell ref="BL42:BS45"/>
    <mergeCell ref="D40:E41"/>
    <mergeCell ref="F40:G41"/>
    <mergeCell ref="H40:I41"/>
    <mergeCell ref="J40:K41"/>
    <mergeCell ref="L40:AG41"/>
    <mergeCell ref="AP40:AQ41"/>
    <mergeCell ref="L44:M45"/>
    <mergeCell ref="N44:O45"/>
    <mergeCell ref="P44:Q45"/>
    <mergeCell ref="R44:S45"/>
    <mergeCell ref="AR40:AS41"/>
    <mergeCell ref="AT40:AU41"/>
    <mergeCell ref="AZ44:BA45"/>
    <mergeCell ref="BB44:BC45"/>
    <mergeCell ref="BD44:BE45"/>
    <mergeCell ref="BF44:BG45"/>
    <mergeCell ref="BH44:BI45"/>
    <mergeCell ref="BJ44:BK45"/>
    <mergeCell ref="T44:U45"/>
    <mergeCell ref="V44:W45"/>
    <mergeCell ref="X44:Y45"/>
    <mergeCell ref="AX44:AY45"/>
    <mergeCell ref="L47:L48"/>
    <mergeCell ref="M47:M48"/>
    <mergeCell ref="N47:N48"/>
    <mergeCell ref="O47:O48"/>
    <mergeCell ref="P47:P48"/>
    <mergeCell ref="Q47:Q48"/>
    <mergeCell ref="D46:AG46"/>
    <mergeCell ref="AP46:BS46"/>
    <mergeCell ref="D47:D48"/>
    <mergeCell ref="E47:E48"/>
    <mergeCell ref="F47:F48"/>
    <mergeCell ref="G47:G48"/>
    <mergeCell ref="H47:H48"/>
    <mergeCell ref="I47:I48"/>
    <mergeCell ref="J47:J48"/>
    <mergeCell ref="K47:K48"/>
    <mergeCell ref="X47:X48"/>
    <mergeCell ref="Y47:Y48"/>
    <mergeCell ref="Z47:Z48"/>
    <mergeCell ref="AA47:AA48"/>
    <mergeCell ref="AB47:AB48"/>
    <mergeCell ref="AC47:AC48"/>
    <mergeCell ref="R47:R48"/>
    <mergeCell ref="S47:S48"/>
    <mergeCell ref="T47:T48"/>
    <mergeCell ref="U47:U48"/>
    <mergeCell ref="V47:V48"/>
    <mergeCell ref="W47:W48"/>
    <mergeCell ref="AR47:AR48"/>
    <mergeCell ref="AS47:AS48"/>
    <mergeCell ref="AT47:AT48"/>
    <mergeCell ref="AU47:AU48"/>
    <mergeCell ref="AV47:AV48"/>
    <mergeCell ref="AW47:AW48"/>
    <mergeCell ref="AD47:AD48"/>
    <mergeCell ref="AE47:AE48"/>
    <mergeCell ref="AF47:AF48"/>
    <mergeCell ref="AG47:AG48"/>
    <mergeCell ref="AP47:AP48"/>
    <mergeCell ref="AQ47:AQ48"/>
    <mergeCell ref="BP47:BP48"/>
    <mergeCell ref="BQ47:BQ48"/>
    <mergeCell ref="BR47:BR48"/>
    <mergeCell ref="BS47:BS48"/>
    <mergeCell ref="BJ47:BJ48"/>
    <mergeCell ref="BK47:BK48"/>
    <mergeCell ref="BL47:BL48"/>
    <mergeCell ref="BM47:BM48"/>
    <mergeCell ref="BN47:BN48"/>
    <mergeCell ref="BO47:BO48"/>
    <mergeCell ref="BD47:BD48"/>
    <mergeCell ref="BE47:BE48"/>
    <mergeCell ref="BF47:BF48"/>
    <mergeCell ref="BG47:BG48"/>
    <mergeCell ref="BH47:BH48"/>
    <mergeCell ref="BI47:BI48"/>
    <mergeCell ref="AX47:AX48"/>
    <mergeCell ref="AY47:AY48"/>
    <mergeCell ref="AZ47:AZ48"/>
    <mergeCell ref="BA47:BA48"/>
    <mergeCell ref="BB47:BB48"/>
    <mergeCell ref="BC47:BC48"/>
  </mergeCells>
  <phoneticPr fontId="13"/>
  <printOptions horizontalCentered="1"/>
  <pageMargins left="0.23622047244094491" right="0.23622047244094491" top="0.35433070866141736" bottom="0.35433070866141736" header="0.31496062992125984" footer="0.31496062992125984"/>
  <pageSetup paperSize="9" scale="92" orientation="portrait" r:id="rId1"/>
  <headerFooter alignWithMargins="0"/>
  <colBreaks count="1" manualBreakCount="1">
    <brk id="38"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請求額入力用シート</vt:lpstr>
      <vt:lpstr>第１２号様式（入力シートから自動転記）</vt:lpstr>
      <vt:lpstr>請求額入力用シート!Print_Area</vt:lpstr>
      <vt:lpstr>'第１２号様式（入力シートから自動転記）'!Print_Area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2025-01-22T04:36:20Z</dcterms:created>
  <dcterms:modified xsi:type="dcterms:W3CDTF">2025-01-22T04:37:01Z</dcterms:modified>
</cp:coreProperties>
</file>